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dunja.tepavac\Desktop\"/>
    </mc:Choice>
  </mc:AlternateContent>
  <xr:revisionPtr revIDLastSave="0" documentId="13_ncr:1_{D4F47317-1231-4488-BFB1-A52BF3FCB1F3}" xr6:coauthVersionLast="44" xr6:coauthVersionMax="44" xr10:uidLastSave="{00000000-0000-0000-0000-000000000000}"/>
  <bookViews>
    <workbookView xWindow="-120" yWindow="-120" windowWidth="38640" windowHeight="21240" tabRatio="744" xr2:uid="{00000000-000D-0000-FFFF-FFFF00000000}"/>
  </bookViews>
  <sheets>
    <sheet name="Т1 - број запослених" sheetId="7" r:id="rId1"/>
    <sheet name="Т2 - 411 и 412" sheetId="16" r:id="rId2"/>
    <sheet name="Т3 - остале ек. кл." sheetId="8" r:id="rId3"/>
    <sheet name="Т4 - 465" sheetId="19" r:id="rId4"/>
    <sheet name="Т5 - 416" sheetId="11" r:id="rId5"/>
    <sheet name="Т6 - звања и занимања" sheetId="1" r:id="rId6"/>
    <sheet name="Т7 -413-416" sheetId="17" r:id="rId7"/>
    <sheet name="Т8- квартал" sheetId="18" r:id="rId8"/>
  </sheets>
  <definedNames>
    <definedName name="_xlnm.Print_Titles" localSheetId="0">'Т1 - број запослених'!$A:$B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" i="19" l="1"/>
  <c r="C11" i="19" l="1"/>
  <c r="D11" i="19"/>
  <c r="D25" i="19" s="1"/>
  <c r="C20" i="19"/>
  <c r="D20" i="19"/>
  <c r="C25" i="19" l="1"/>
  <c r="L15" i="16"/>
  <c r="M15" i="16"/>
  <c r="O15" i="16"/>
  <c r="Q15" i="16"/>
  <c r="S15" i="16"/>
  <c r="M40" i="16"/>
  <c r="M37" i="16"/>
  <c r="M34" i="16"/>
  <c r="M12" i="16"/>
  <c r="M8" i="16"/>
  <c r="D40" i="16"/>
  <c r="F40" i="16"/>
  <c r="H40" i="16"/>
  <c r="I40" i="16"/>
  <c r="J40" i="16"/>
  <c r="J50" i="16" s="1"/>
  <c r="K40" i="16"/>
  <c r="O40" i="16"/>
  <c r="Q40" i="16"/>
  <c r="S40" i="16"/>
  <c r="K15" i="16"/>
  <c r="J15" i="16"/>
  <c r="I15" i="16"/>
  <c r="I50" i="16" s="1"/>
  <c r="H15" i="16"/>
  <c r="F15" i="16"/>
  <c r="D15" i="16"/>
  <c r="M50" i="16" l="1"/>
  <c r="K50" i="16"/>
  <c r="C2" i="17" l="1"/>
  <c r="S23" i="18" l="1"/>
  <c r="T23" i="18"/>
  <c r="U23" i="18"/>
  <c r="V23" i="18"/>
  <c r="H20" i="17"/>
  <c r="I20" i="17"/>
  <c r="J20" i="17"/>
  <c r="G20" i="17"/>
  <c r="C19" i="7"/>
  <c r="R32" i="1" l="1"/>
  <c r="S24" i="1"/>
  <c r="S25" i="1"/>
  <c r="S26" i="1"/>
  <c r="S27" i="1"/>
  <c r="S28" i="1"/>
  <c r="S29" i="1"/>
  <c r="S30" i="1"/>
  <c r="S31" i="1"/>
  <c r="S23" i="1"/>
  <c r="S12" i="1"/>
  <c r="S13" i="1"/>
  <c r="S14" i="1"/>
  <c r="S15" i="1"/>
  <c r="S16" i="1"/>
  <c r="S17" i="1"/>
  <c r="S18" i="1"/>
  <c r="S19" i="1"/>
  <c r="S20" i="1"/>
  <c r="S21" i="1"/>
  <c r="S11" i="1"/>
  <c r="V16" i="18" l="1"/>
  <c r="V26" i="18" s="1"/>
  <c r="U16" i="18"/>
  <c r="U26" i="18" s="1"/>
  <c r="T16" i="18"/>
  <c r="T26" i="18" s="1"/>
  <c r="S16" i="18"/>
  <c r="S26" i="18" s="1"/>
  <c r="E2" i="18" l="1"/>
  <c r="C16" i="18" l="1"/>
  <c r="R23" i="18"/>
  <c r="Q23" i="18"/>
  <c r="P23" i="18"/>
  <c r="O23" i="18"/>
  <c r="N23" i="18"/>
  <c r="M23" i="18"/>
  <c r="L23" i="18"/>
  <c r="K23" i="18"/>
  <c r="J23" i="18"/>
  <c r="I23" i="18"/>
  <c r="H23" i="18"/>
  <c r="G23" i="18"/>
  <c r="F23" i="18"/>
  <c r="E23" i="18"/>
  <c r="D23" i="18"/>
  <c r="C23" i="18"/>
  <c r="R16" i="18"/>
  <c r="Q16" i="18"/>
  <c r="P16" i="18"/>
  <c r="O16" i="18"/>
  <c r="N16" i="18"/>
  <c r="M16" i="18"/>
  <c r="L16" i="18"/>
  <c r="K16" i="18"/>
  <c r="J16" i="18"/>
  <c r="I16" i="18"/>
  <c r="H16" i="18"/>
  <c r="G16" i="18"/>
  <c r="F16" i="18"/>
  <c r="E16" i="18"/>
  <c r="D16" i="18"/>
  <c r="N26" i="18" l="1"/>
  <c r="Q26" i="18"/>
  <c r="R26" i="18"/>
  <c r="O26" i="18"/>
  <c r="J26" i="18"/>
  <c r="M26" i="18"/>
  <c r="C26" i="18"/>
  <c r="D26" i="18"/>
  <c r="H26" i="18"/>
  <c r="E26" i="18"/>
  <c r="P26" i="18"/>
  <c r="L26" i="18"/>
  <c r="K26" i="18"/>
  <c r="G26" i="18"/>
  <c r="I26" i="18"/>
  <c r="F26" i="18"/>
  <c r="G11" i="17"/>
  <c r="H11" i="17"/>
  <c r="I11" i="17"/>
  <c r="I25" i="17" s="1"/>
  <c r="J11" i="17"/>
  <c r="J25" i="17" s="1"/>
  <c r="G25" i="17"/>
  <c r="H25" i="17"/>
  <c r="E28" i="8" l="1"/>
  <c r="F28" i="8"/>
  <c r="G28" i="8"/>
  <c r="D28" i="8"/>
  <c r="F20" i="17" l="1"/>
  <c r="E20" i="17"/>
  <c r="D20" i="17"/>
  <c r="C20" i="17"/>
  <c r="F11" i="17"/>
  <c r="E11" i="17"/>
  <c r="D11" i="17"/>
  <c r="D25" i="17" s="1"/>
  <c r="C11" i="17"/>
  <c r="E25" i="17" l="1"/>
  <c r="F25" i="17"/>
  <c r="C25" i="17"/>
  <c r="C2" i="1"/>
  <c r="C2" i="11"/>
  <c r="C2" i="8"/>
  <c r="C2" i="16"/>
  <c r="BN2" i="7"/>
  <c r="AS2" i="7"/>
  <c r="X2" i="7"/>
  <c r="S50" i="7"/>
  <c r="R50" i="7"/>
  <c r="S49" i="7"/>
  <c r="P50" i="7"/>
  <c r="O50" i="7"/>
  <c r="P49" i="7"/>
  <c r="M50" i="7"/>
  <c r="L50" i="7"/>
  <c r="L48" i="7" s="1"/>
  <c r="M49" i="7"/>
  <c r="G50" i="7"/>
  <c r="H50" i="7" s="1"/>
  <c r="F50" i="7"/>
  <c r="G49" i="7"/>
  <c r="H49" i="7" s="1"/>
  <c r="S47" i="7"/>
  <c r="S45" i="7" s="1"/>
  <c r="R47" i="7"/>
  <c r="R45" i="7" s="1"/>
  <c r="S46" i="7"/>
  <c r="T46" i="7" s="1"/>
  <c r="P47" i="7"/>
  <c r="P45" i="7" s="1"/>
  <c r="O47" i="7"/>
  <c r="P46" i="7"/>
  <c r="M47" i="7"/>
  <c r="L47" i="7"/>
  <c r="N47" i="7" s="1"/>
  <c r="M46" i="7"/>
  <c r="N46" i="7" s="1"/>
  <c r="G47" i="7"/>
  <c r="H47" i="7" s="1"/>
  <c r="F47" i="7"/>
  <c r="G46" i="7"/>
  <c r="H46" i="7" s="1"/>
  <c r="S44" i="7"/>
  <c r="S42" i="7" s="1"/>
  <c r="R44" i="7"/>
  <c r="S43" i="7"/>
  <c r="T43" i="7" s="1"/>
  <c r="P44" i="7"/>
  <c r="O44" i="7"/>
  <c r="O42" i="7" s="1"/>
  <c r="P43" i="7"/>
  <c r="Q43" i="7" s="1"/>
  <c r="M44" i="7"/>
  <c r="L44" i="7"/>
  <c r="M43" i="7"/>
  <c r="G44" i="7"/>
  <c r="H44" i="7" s="1"/>
  <c r="F44" i="7"/>
  <c r="F42" i="7" s="1"/>
  <c r="G43" i="7"/>
  <c r="H43" i="7" s="1"/>
  <c r="S40" i="7"/>
  <c r="S38" i="7" s="1"/>
  <c r="R40" i="7"/>
  <c r="S39" i="7"/>
  <c r="T39" i="7" s="1"/>
  <c r="P40" i="7"/>
  <c r="O40" i="7"/>
  <c r="P39" i="7"/>
  <c r="Q39" i="7" s="1"/>
  <c r="M40" i="7"/>
  <c r="L40" i="7"/>
  <c r="L38" i="7" s="1"/>
  <c r="M39" i="7"/>
  <c r="G40" i="7"/>
  <c r="F40" i="7"/>
  <c r="G39" i="7"/>
  <c r="S37" i="7"/>
  <c r="R37" i="7"/>
  <c r="R35" i="7" s="1"/>
  <c r="S36" i="7"/>
  <c r="T36" i="7" s="1"/>
  <c r="P37" i="7"/>
  <c r="Q37" i="7" s="1"/>
  <c r="O37" i="7"/>
  <c r="P36" i="7"/>
  <c r="Q36" i="7" s="1"/>
  <c r="M37" i="7"/>
  <c r="L37" i="7"/>
  <c r="L35" i="7" s="1"/>
  <c r="M36" i="7"/>
  <c r="N36" i="7" s="1"/>
  <c r="G37" i="7"/>
  <c r="H37" i="7" s="1"/>
  <c r="F37" i="7"/>
  <c r="G36" i="7"/>
  <c r="S34" i="7"/>
  <c r="R34" i="7"/>
  <c r="S33" i="7"/>
  <c r="P34" i="7"/>
  <c r="O34" i="7"/>
  <c r="P33" i="7"/>
  <c r="M34" i="7"/>
  <c r="L34" i="7"/>
  <c r="M33" i="7"/>
  <c r="N33" i="7" s="1"/>
  <c r="G34" i="7"/>
  <c r="H34" i="7" s="1"/>
  <c r="F34" i="7"/>
  <c r="G33" i="7"/>
  <c r="H33" i="7" s="1"/>
  <c r="S31" i="7"/>
  <c r="S29" i="7" s="1"/>
  <c r="R31" i="7"/>
  <c r="R29" i="7" s="1"/>
  <c r="S30" i="7"/>
  <c r="T30" i="7" s="1"/>
  <c r="P31" i="7"/>
  <c r="O31" i="7"/>
  <c r="O29" i="7" s="1"/>
  <c r="P30" i="7"/>
  <c r="M31" i="7"/>
  <c r="L31" i="7"/>
  <c r="L29" i="7" s="1"/>
  <c r="M30" i="7"/>
  <c r="N30" i="7" s="1"/>
  <c r="G31" i="7"/>
  <c r="H31" i="7" s="1"/>
  <c r="F31" i="7"/>
  <c r="G30" i="7"/>
  <c r="H30" i="7" s="1"/>
  <c r="S28" i="7"/>
  <c r="R28" i="7"/>
  <c r="S27" i="7"/>
  <c r="T27" i="7" s="1"/>
  <c r="P28" i="7"/>
  <c r="O28" i="7"/>
  <c r="P27" i="7"/>
  <c r="M28" i="7"/>
  <c r="L28" i="7"/>
  <c r="M27" i="7"/>
  <c r="G28" i="7"/>
  <c r="F28" i="7"/>
  <c r="G27" i="7"/>
  <c r="H27" i="7" s="1"/>
  <c r="S25" i="7"/>
  <c r="R25" i="7"/>
  <c r="S24" i="7"/>
  <c r="T24" i="7" s="1"/>
  <c r="P25" i="7"/>
  <c r="O25" i="7"/>
  <c r="O23" i="7" s="1"/>
  <c r="P24" i="7"/>
  <c r="M25" i="7"/>
  <c r="L25" i="7"/>
  <c r="L23" i="7" s="1"/>
  <c r="M24" i="7"/>
  <c r="N24" i="7" s="1"/>
  <c r="G25" i="7"/>
  <c r="F25" i="7"/>
  <c r="G24" i="7"/>
  <c r="H24" i="7" s="1"/>
  <c r="S22" i="7"/>
  <c r="R22" i="7"/>
  <c r="R20" i="7" s="1"/>
  <c r="S21" i="7"/>
  <c r="P22" i="7"/>
  <c r="O22" i="7"/>
  <c r="O20" i="7" s="1"/>
  <c r="P21" i="7"/>
  <c r="M22" i="7"/>
  <c r="L22" i="7"/>
  <c r="L20" i="7" s="1"/>
  <c r="M21" i="7"/>
  <c r="G22" i="7"/>
  <c r="F22" i="7"/>
  <c r="G21" i="7"/>
  <c r="H21" i="7" s="1"/>
  <c r="S19" i="7"/>
  <c r="T19" i="7" s="1"/>
  <c r="R19" i="7"/>
  <c r="S18" i="7"/>
  <c r="P19" i="7"/>
  <c r="O19" i="7"/>
  <c r="P18" i="7"/>
  <c r="Q18" i="7" s="1"/>
  <c r="M19" i="7"/>
  <c r="L19" i="7"/>
  <c r="L17" i="7" s="1"/>
  <c r="M18" i="7"/>
  <c r="G19" i="7"/>
  <c r="H19" i="7" s="1"/>
  <c r="F19" i="7"/>
  <c r="G18" i="7"/>
  <c r="S15" i="7"/>
  <c r="T15" i="7" s="1"/>
  <c r="R15" i="7"/>
  <c r="S14" i="7"/>
  <c r="P15" i="7"/>
  <c r="O15" i="7"/>
  <c r="P14" i="7"/>
  <c r="M15" i="7"/>
  <c r="L15" i="7"/>
  <c r="L13" i="7" s="1"/>
  <c r="M14" i="7"/>
  <c r="G15" i="7"/>
  <c r="F15" i="7"/>
  <c r="G14" i="7"/>
  <c r="H14" i="7" s="1"/>
  <c r="S12" i="7"/>
  <c r="R12" i="7"/>
  <c r="R9" i="7" s="1"/>
  <c r="S11" i="7"/>
  <c r="S10" i="7"/>
  <c r="S55" i="7" s="1"/>
  <c r="T55" i="7" s="1"/>
  <c r="P12" i="7"/>
  <c r="O12" i="7"/>
  <c r="P11" i="7"/>
  <c r="Q11" i="7" s="1"/>
  <c r="P10" i="7"/>
  <c r="M12" i="7"/>
  <c r="L12" i="7"/>
  <c r="M11" i="7"/>
  <c r="N11" i="7" s="1"/>
  <c r="M10" i="7"/>
  <c r="M55" i="7" s="1"/>
  <c r="N55" i="7" s="1"/>
  <c r="G10" i="7"/>
  <c r="H10" i="7" s="1"/>
  <c r="G12" i="7"/>
  <c r="F12" i="7"/>
  <c r="F9" i="7" s="1"/>
  <c r="G11" i="7"/>
  <c r="H11" i="7" s="1"/>
  <c r="D50" i="7"/>
  <c r="C50" i="7"/>
  <c r="C48" i="7" s="1"/>
  <c r="D49" i="7"/>
  <c r="D48" i="7" s="1"/>
  <c r="D47" i="7"/>
  <c r="E47" i="7" s="1"/>
  <c r="C47" i="7"/>
  <c r="C45" i="7" s="1"/>
  <c r="D46" i="7"/>
  <c r="E46" i="7" s="1"/>
  <c r="D44" i="7"/>
  <c r="C44" i="7"/>
  <c r="D43" i="7"/>
  <c r="E43" i="7" s="1"/>
  <c r="D40" i="7"/>
  <c r="C40" i="7"/>
  <c r="D39" i="7"/>
  <c r="E39" i="7" s="1"/>
  <c r="D37" i="7"/>
  <c r="C37" i="7"/>
  <c r="D36" i="7"/>
  <c r="D34" i="7"/>
  <c r="C34" i="7"/>
  <c r="C32" i="7" s="1"/>
  <c r="D33" i="7"/>
  <c r="D31" i="7"/>
  <c r="C31" i="7"/>
  <c r="E31" i="7" s="1"/>
  <c r="D30" i="7"/>
  <c r="D28" i="7"/>
  <c r="C28" i="7"/>
  <c r="D27" i="7"/>
  <c r="D26" i="7" s="1"/>
  <c r="D25" i="7"/>
  <c r="D23" i="7" s="1"/>
  <c r="C25" i="7"/>
  <c r="D24" i="7"/>
  <c r="D22" i="7"/>
  <c r="E22" i="7" s="1"/>
  <c r="C22" i="7"/>
  <c r="C20" i="7" s="1"/>
  <c r="D21" i="7"/>
  <c r="D19" i="7"/>
  <c r="C17" i="7"/>
  <c r="D18" i="7"/>
  <c r="D15" i="7"/>
  <c r="C15" i="7"/>
  <c r="C13" i="7" s="1"/>
  <c r="D14" i="7"/>
  <c r="C12" i="7"/>
  <c r="C9" i="7" s="1"/>
  <c r="D11" i="7"/>
  <c r="E11" i="7" s="1"/>
  <c r="D12" i="7"/>
  <c r="D10" i="7"/>
  <c r="E10" i="7" s="1"/>
  <c r="V53" i="7"/>
  <c r="U53" i="7"/>
  <c r="U51" i="7" s="1"/>
  <c r="T53" i="7"/>
  <c r="Q53" i="7"/>
  <c r="N53" i="7"/>
  <c r="J53" i="7"/>
  <c r="I53" i="7"/>
  <c r="H53" i="7"/>
  <c r="E53" i="7"/>
  <c r="V52" i="7"/>
  <c r="W52" i="7" s="1"/>
  <c r="T52" i="7"/>
  <c r="Q52" i="7"/>
  <c r="N52" i="7"/>
  <c r="J52" i="7"/>
  <c r="K52" i="7" s="1"/>
  <c r="H52" i="7"/>
  <c r="E52" i="7"/>
  <c r="E51" i="7" s="1"/>
  <c r="S51" i="7"/>
  <c r="R51" i="7"/>
  <c r="P51" i="7"/>
  <c r="O51" i="7"/>
  <c r="M51" i="7"/>
  <c r="L51" i="7"/>
  <c r="I51" i="7"/>
  <c r="G51" i="7"/>
  <c r="F51" i="7"/>
  <c r="D51" i="7"/>
  <c r="C51" i="7"/>
  <c r="Q49" i="7"/>
  <c r="F48" i="7"/>
  <c r="Q46" i="7"/>
  <c r="F45" i="7"/>
  <c r="R42" i="7"/>
  <c r="L42" i="7"/>
  <c r="E40" i="7"/>
  <c r="P38" i="7"/>
  <c r="F38" i="7"/>
  <c r="C38" i="7"/>
  <c r="E36" i="7"/>
  <c r="O35" i="7"/>
  <c r="F35" i="7"/>
  <c r="T33" i="7"/>
  <c r="Q33" i="7"/>
  <c r="R32" i="7"/>
  <c r="O32" i="7"/>
  <c r="M32" i="7"/>
  <c r="F32" i="7"/>
  <c r="Q30" i="7"/>
  <c r="P29" i="7"/>
  <c r="M29" i="7"/>
  <c r="Q27" i="7"/>
  <c r="F26" i="7"/>
  <c r="C26" i="7"/>
  <c r="Q24" i="7"/>
  <c r="E24" i="7"/>
  <c r="M23" i="7"/>
  <c r="F23" i="7"/>
  <c r="T21" i="7"/>
  <c r="Q21" i="7"/>
  <c r="E21" i="7"/>
  <c r="F20" i="7"/>
  <c r="T18" i="7"/>
  <c r="R17" i="7"/>
  <c r="O17" i="7"/>
  <c r="F17" i="7"/>
  <c r="Q14" i="7"/>
  <c r="R13" i="7"/>
  <c r="F13" i="7"/>
  <c r="T11" i="7"/>
  <c r="D42" i="7" l="1"/>
  <c r="N28" i="7"/>
  <c r="T51" i="7"/>
  <c r="E28" i="7"/>
  <c r="J51" i="7"/>
  <c r="N51" i="7"/>
  <c r="V51" i="7"/>
  <c r="H15" i="7"/>
  <c r="Q25" i="7"/>
  <c r="P23" i="7"/>
  <c r="L32" i="7"/>
  <c r="N34" i="7"/>
  <c r="N32" i="7" s="1"/>
  <c r="G38" i="7"/>
  <c r="H39" i="7"/>
  <c r="N22" i="7"/>
  <c r="T17" i="7"/>
  <c r="H51" i="7"/>
  <c r="E14" i="7"/>
  <c r="D13" i="7"/>
  <c r="E13" i="7" s="1"/>
  <c r="G13" i="7"/>
  <c r="H13" i="7" s="1"/>
  <c r="Q51" i="7"/>
  <c r="E18" i="7"/>
  <c r="D17" i="7"/>
  <c r="E30" i="7"/>
  <c r="E29" i="7" s="1"/>
  <c r="D29" i="7"/>
  <c r="N14" i="7"/>
  <c r="M13" i="7"/>
  <c r="M17" i="7"/>
  <c r="N18" i="7"/>
  <c r="M20" i="7"/>
  <c r="N21" i="7"/>
  <c r="N20" i="7" s="1"/>
  <c r="N27" i="7"/>
  <c r="N26" i="7" s="1"/>
  <c r="M26" i="7"/>
  <c r="N39" i="7"/>
  <c r="M38" i="7"/>
  <c r="N38" i="7" s="1"/>
  <c r="E12" i="7"/>
  <c r="E9" i="7" s="1"/>
  <c r="S17" i="7"/>
  <c r="S20" i="7"/>
  <c r="S32" i="7"/>
  <c r="W53" i="7"/>
  <c r="W51" i="7" s="1"/>
  <c r="D20" i="7"/>
  <c r="E25" i="7"/>
  <c r="E23" i="7" s="1"/>
  <c r="D32" i="7"/>
  <c r="E37" i="7"/>
  <c r="Q12" i="7"/>
  <c r="P13" i="7"/>
  <c r="P26" i="7"/>
  <c r="P32" i="7"/>
  <c r="T44" i="7"/>
  <c r="P48" i="7"/>
  <c r="N12" i="7"/>
  <c r="T12" i="7"/>
  <c r="P9" i="7"/>
  <c r="Q10" i="7"/>
  <c r="M9" i="7"/>
  <c r="G55" i="7"/>
  <c r="H55" i="7" s="1"/>
  <c r="D9" i="7"/>
  <c r="Q23" i="7"/>
  <c r="D16" i="7"/>
  <c r="E45" i="7"/>
  <c r="P17" i="7"/>
  <c r="E19" i="7"/>
  <c r="G23" i="7"/>
  <c r="E27" i="7"/>
  <c r="C29" i="7"/>
  <c r="G29" i="7"/>
  <c r="G42" i="7"/>
  <c r="P42" i="7"/>
  <c r="D45" i="7"/>
  <c r="D41" i="7" s="1"/>
  <c r="G45" i="7"/>
  <c r="M57" i="7"/>
  <c r="S56" i="7"/>
  <c r="T56" i="7" s="1"/>
  <c r="T25" i="7"/>
  <c r="T23" i="7" s="1"/>
  <c r="Q28" i="7"/>
  <c r="Q26" i="7" s="1"/>
  <c r="T31" i="7"/>
  <c r="T29" i="7" s="1"/>
  <c r="Q34" i="7"/>
  <c r="Q32" i="7" s="1"/>
  <c r="N37" i="7"/>
  <c r="T37" i="7"/>
  <c r="N40" i="7"/>
  <c r="Q40" i="7"/>
  <c r="T42" i="7"/>
  <c r="Q47" i="7"/>
  <c r="Q45" i="7" s="1"/>
  <c r="N50" i="7"/>
  <c r="E20" i="7"/>
  <c r="H45" i="7"/>
  <c r="N45" i="7"/>
  <c r="G56" i="7"/>
  <c r="H56" i="7" s="1"/>
  <c r="O57" i="7"/>
  <c r="G57" i="7"/>
  <c r="H32" i="7"/>
  <c r="M56" i="7"/>
  <c r="N56" i="7" s="1"/>
  <c r="S57" i="7"/>
  <c r="N49" i="7"/>
  <c r="M48" i="7"/>
  <c r="Q50" i="7"/>
  <c r="Q48" i="7" s="1"/>
  <c r="O48" i="7"/>
  <c r="T49" i="7"/>
  <c r="S48" i="7"/>
  <c r="O9" i="7"/>
  <c r="S9" i="7"/>
  <c r="T10" i="7"/>
  <c r="N13" i="7"/>
  <c r="S13" i="7"/>
  <c r="T13" i="7" s="1"/>
  <c r="T14" i="7"/>
  <c r="N15" i="7"/>
  <c r="H18" i="7"/>
  <c r="H17" i="7" s="1"/>
  <c r="G20" i="7"/>
  <c r="C23" i="7"/>
  <c r="S23" i="7"/>
  <c r="G26" i="7"/>
  <c r="O26" i="7"/>
  <c r="O16" i="7" s="1"/>
  <c r="S26" i="7"/>
  <c r="G32" i="7"/>
  <c r="C35" i="7"/>
  <c r="G35" i="7"/>
  <c r="H35" i="7" s="1"/>
  <c r="M35" i="7"/>
  <c r="N35" i="7" s="1"/>
  <c r="S35" i="7"/>
  <c r="T35" i="7" s="1"/>
  <c r="H36" i="7"/>
  <c r="D38" i="7"/>
  <c r="E38" i="7" s="1"/>
  <c r="N43" i="7"/>
  <c r="Q44" i="7"/>
  <c r="Q42" i="7" s="1"/>
  <c r="M45" i="7"/>
  <c r="T47" i="7"/>
  <c r="G48" i="7"/>
  <c r="D55" i="7"/>
  <c r="E55" i="7" s="1"/>
  <c r="E50" i="7"/>
  <c r="H12" i="7"/>
  <c r="H9" i="7" s="1"/>
  <c r="R57" i="7"/>
  <c r="N19" i="7"/>
  <c r="N17" i="7" s="1"/>
  <c r="L57" i="7"/>
  <c r="P56" i="7"/>
  <c r="Q56" i="7" s="1"/>
  <c r="P57" i="7"/>
  <c r="T22" i="7"/>
  <c r="T20" i="7" s="1"/>
  <c r="H25" i="7"/>
  <c r="H23" i="7" s="1"/>
  <c r="N25" i="7"/>
  <c r="N23" i="7" s="1"/>
  <c r="H28" i="7"/>
  <c r="T28" i="7"/>
  <c r="T26" i="7" s="1"/>
  <c r="N31" i="7"/>
  <c r="N29" i="7" s="1"/>
  <c r="T34" i="7"/>
  <c r="T32" i="7" s="1"/>
  <c r="P55" i="7"/>
  <c r="Q55" i="7" s="1"/>
  <c r="H40" i="7"/>
  <c r="T40" i="7"/>
  <c r="F57" i="7"/>
  <c r="T50" i="7"/>
  <c r="R48" i="7"/>
  <c r="H48" i="7"/>
  <c r="T45" i="7"/>
  <c r="O45" i="7"/>
  <c r="O41" i="7" s="1"/>
  <c r="L45" i="7"/>
  <c r="L41" i="7" s="1"/>
  <c r="R41" i="7"/>
  <c r="M42" i="7"/>
  <c r="N44" i="7"/>
  <c r="H42" i="7"/>
  <c r="F41" i="7"/>
  <c r="R38" i="7"/>
  <c r="T38" i="7" s="1"/>
  <c r="O38" i="7"/>
  <c r="Q38" i="7" s="1"/>
  <c r="P35" i="7"/>
  <c r="Q35" i="7" s="1"/>
  <c r="Q31" i="7"/>
  <c r="Q29" i="7" s="1"/>
  <c r="H29" i="7"/>
  <c r="F29" i="7"/>
  <c r="F16" i="7" s="1"/>
  <c r="R26" i="7"/>
  <c r="L26" i="7"/>
  <c r="L16" i="7" s="1"/>
  <c r="H26" i="7"/>
  <c r="R23" i="7"/>
  <c r="P20" i="7"/>
  <c r="Q22" i="7"/>
  <c r="Q20" i="7" s="1"/>
  <c r="H22" i="7"/>
  <c r="H20" i="7" s="1"/>
  <c r="Q19" i="7"/>
  <c r="Q17" i="7" s="1"/>
  <c r="G17" i="7"/>
  <c r="G16" i="7" s="1"/>
  <c r="O13" i="7"/>
  <c r="Q15" i="7"/>
  <c r="L9" i="7"/>
  <c r="N10" i="7"/>
  <c r="G9" i="7"/>
  <c r="E49" i="7"/>
  <c r="C42" i="7"/>
  <c r="C41" i="7" s="1"/>
  <c r="E44" i="7"/>
  <c r="E42" i="7" s="1"/>
  <c r="D35" i="7"/>
  <c r="D57" i="7"/>
  <c r="E33" i="7"/>
  <c r="E32" i="7" s="1"/>
  <c r="E34" i="7"/>
  <c r="D56" i="7"/>
  <c r="E56" i="7" s="1"/>
  <c r="C57" i="7"/>
  <c r="E57" i="7" s="1"/>
  <c r="E26" i="7"/>
  <c r="C16" i="7"/>
  <c r="E15" i="7"/>
  <c r="H38" i="7"/>
  <c r="S41" i="7"/>
  <c r="K53" i="7"/>
  <c r="K51" i="7" s="1"/>
  <c r="BI57" i="7"/>
  <c r="BH57" i="7"/>
  <c r="BF57" i="7"/>
  <c r="BE57" i="7"/>
  <c r="BC57" i="7"/>
  <c r="BB57" i="7"/>
  <c r="AW57" i="7"/>
  <c r="AV57" i="7"/>
  <c r="AT57" i="7"/>
  <c r="AS57" i="7"/>
  <c r="BI56" i="7"/>
  <c r="BJ56" i="7" s="1"/>
  <c r="BF56" i="7"/>
  <c r="BG56" i="7" s="1"/>
  <c r="BC56" i="7"/>
  <c r="BD56" i="7" s="1"/>
  <c r="AW56" i="7"/>
  <c r="AX56" i="7" s="1"/>
  <c r="AT56" i="7"/>
  <c r="AU56" i="7" s="1"/>
  <c r="BI55" i="7"/>
  <c r="BJ55" i="7" s="1"/>
  <c r="BF55" i="7"/>
  <c r="BG55" i="7" s="1"/>
  <c r="BC55" i="7"/>
  <c r="BD55" i="7" s="1"/>
  <c r="AW55" i="7"/>
  <c r="AX55" i="7" s="1"/>
  <c r="AT55" i="7"/>
  <c r="AU55" i="7" s="1"/>
  <c r="BL53" i="7"/>
  <c r="BK53" i="7"/>
  <c r="BK51" i="7" s="1"/>
  <c r="BJ53" i="7"/>
  <c r="BG53" i="7"/>
  <c r="BD53" i="7"/>
  <c r="AZ53" i="7"/>
  <c r="AY53" i="7"/>
  <c r="AY51" i="7" s="1"/>
  <c r="AX53" i="7"/>
  <c r="AU53" i="7"/>
  <c r="BL52" i="7"/>
  <c r="BJ52" i="7"/>
  <c r="BG52" i="7"/>
  <c r="BG51" i="7" s="1"/>
  <c r="BD52" i="7"/>
  <c r="AZ52" i="7"/>
  <c r="BA52" i="7" s="1"/>
  <c r="AX52" i="7"/>
  <c r="AU52" i="7"/>
  <c r="BI51" i="7"/>
  <c r="BH51" i="7"/>
  <c r="BF51" i="7"/>
  <c r="BE51" i="7"/>
  <c r="BD51" i="7"/>
  <c r="BC51" i="7"/>
  <c r="BB51" i="7"/>
  <c r="AZ51" i="7"/>
  <c r="AW51" i="7"/>
  <c r="AV51" i="7"/>
  <c r="AT51" i="7"/>
  <c r="AS51" i="7"/>
  <c r="BL50" i="7"/>
  <c r="BK50" i="7"/>
  <c r="BJ50" i="7"/>
  <c r="BG50" i="7"/>
  <c r="BG48" i="7" s="1"/>
  <c r="BD50" i="7"/>
  <c r="AZ50" i="7"/>
  <c r="AY50" i="7"/>
  <c r="AY48" i="7" s="1"/>
  <c r="AX50" i="7"/>
  <c r="AU50" i="7"/>
  <c r="BL49" i="7"/>
  <c r="BJ49" i="7"/>
  <c r="BG49" i="7"/>
  <c r="BD49" i="7"/>
  <c r="AZ49" i="7"/>
  <c r="AX49" i="7"/>
  <c r="AU49" i="7"/>
  <c r="BK48" i="7"/>
  <c r="BI48" i="7"/>
  <c r="BH48" i="7"/>
  <c r="BF48" i="7"/>
  <c r="BE48" i="7"/>
  <c r="BC48" i="7"/>
  <c r="BB48" i="7"/>
  <c r="AW48" i="7"/>
  <c r="AV48" i="7"/>
  <c r="AT48" i="7"/>
  <c r="AS48" i="7"/>
  <c r="BL47" i="7"/>
  <c r="BK47" i="7"/>
  <c r="BK45" i="7" s="1"/>
  <c r="BJ47" i="7"/>
  <c r="BG47" i="7"/>
  <c r="BD47" i="7"/>
  <c r="AZ47" i="7"/>
  <c r="AY47" i="7"/>
  <c r="AX47" i="7"/>
  <c r="AU47" i="7"/>
  <c r="BL46" i="7"/>
  <c r="BJ46" i="7"/>
  <c r="BG46" i="7"/>
  <c r="BG45" i="7" s="1"/>
  <c r="BD46" i="7"/>
  <c r="BD45" i="7" s="1"/>
  <c r="AZ46" i="7"/>
  <c r="AZ45" i="7" s="1"/>
  <c r="AX46" i="7"/>
  <c r="AX45" i="7" s="1"/>
  <c r="AU46" i="7"/>
  <c r="BI45" i="7"/>
  <c r="BH45" i="7"/>
  <c r="BF45" i="7"/>
  <c r="BE45" i="7"/>
  <c r="BC45" i="7"/>
  <c r="BB45" i="7"/>
  <c r="AW45" i="7"/>
  <c r="AV45" i="7"/>
  <c r="AT45" i="7"/>
  <c r="AS45" i="7"/>
  <c r="BL44" i="7"/>
  <c r="BK44" i="7"/>
  <c r="BJ44" i="7"/>
  <c r="BG44" i="7"/>
  <c r="BD44" i="7"/>
  <c r="AZ44" i="7"/>
  <c r="AY44" i="7"/>
  <c r="AX44" i="7"/>
  <c r="AU44" i="7"/>
  <c r="BL43" i="7"/>
  <c r="BJ43" i="7"/>
  <c r="BJ42" i="7" s="1"/>
  <c r="BG43" i="7"/>
  <c r="BD43" i="7"/>
  <c r="AZ43" i="7"/>
  <c r="AX43" i="7"/>
  <c r="AU43" i="7"/>
  <c r="BI42" i="7"/>
  <c r="BH42" i="7"/>
  <c r="BF42" i="7"/>
  <c r="BE42" i="7"/>
  <c r="BC42" i="7"/>
  <c r="BB42" i="7"/>
  <c r="AW42" i="7"/>
  <c r="AV42" i="7"/>
  <c r="AT42" i="7"/>
  <c r="AS42" i="7"/>
  <c r="BL40" i="7"/>
  <c r="BK40" i="7"/>
  <c r="BK38" i="7" s="1"/>
  <c r="BJ40" i="7"/>
  <c r="BG40" i="7"/>
  <c r="BD40" i="7"/>
  <c r="AZ40" i="7"/>
  <c r="AY40" i="7"/>
  <c r="AX40" i="7"/>
  <c r="AU40" i="7"/>
  <c r="BL39" i="7"/>
  <c r="BJ39" i="7"/>
  <c r="BG39" i="7"/>
  <c r="BD39" i="7"/>
  <c r="AZ39" i="7"/>
  <c r="AX39" i="7"/>
  <c r="AU39" i="7"/>
  <c r="BI38" i="7"/>
  <c r="BH38" i="7"/>
  <c r="BF38" i="7"/>
  <c r="BE38" i="7"/>
  <c r="BG38" i="7" s="1"/>
  <c r="BC38" i="7"/>
  <c r="BB38" i="7"/>
  <c r="BD38" i="7" s="1"/>
  <c r="AW38" i="7"/>
  <c r="AV38" i="7"/>
  <c r="AT38" i="7"/>
  <c r="AS38" i="7"/>
  <c r="BL37" i="7"/>
  <c r="BK37" i="7"/>
  <c r="BJ37" i="7"/>
  <c r="BG37" i="7"/>
  <c r="BD37" i="7"/>
  <c r="AZ37" i="7"/>
  <c r="AY37" i="7"/>
  <c r="AY35" i="7" s="1"/>
  <c r="AX37" i="7"/>
  <c r="AU37" i="7"/>
  <c r="BL36" i="7"/>
  <c r="BJ36" i="7"/>
  <c r="BG36" i="7"/>
  <c r="BD36" i="7"/>
  <c r="AZ36" i="7"/>
  <c r="AX36" i="7"/>
  <c r="AU36" i="7"/>
  <c r="BK35" i="7"/>
  <c r="BI35" i="7"/>
  <c r="BH35" i="7"/>
  <c r="BF35" i="7"/>
  <c r="BE35" i="7"/>
  <c r="BC35" i="7"/>
  <c r="BB35" i="7"/>
  <c r="AW35" i="7"/>
  <c r="AV35" i="7"/>
  <c r="AT35" i="7"/>
  <c r="AS35" i="7"/>
  <c r="BL34" i="7"/>
  <c r="BK34" i="7"/>
  <c r="BJ34" i="7"/>
  <c r="BG34" i="7"/>
  <c r="BG32" i="7" s="1"/>
  <c r="BD34" i="7"/>
  <c r="AZ34" i="7"/>
  <c r="AY34" i="7"/>
  <c r="AY32" i="7" s="1"/>
  <c r="AX34" i="7"/>
  <c r="AU34" i="7"/>
  <c r="BL33" i="7"/>
  <c r="BM33" i="7" s="1"/>
  <c r="P32" i="16" s="1"/>
  <c r="BJ33" i="7"/>
  <c r="BJ32" i="7" s="1"/>
  <c r="BG33" i="7"/>
  <c r="BD33" i="7"/>
  <c r="BD32" i="7" s="1"/>
  <c r="AZ33" i="7"/>
  <c r="AX33" i="7"/>
  <c r="AU33" i="7"/>
  <c r="AU32" i="7" s="1"/>
  <c r="BI32" i="7"/>
  <c r="BH32" i="7"/>
  <c r="BF32" i="7"/>
  <c r="BE32" i="7"/>
  <c r="BC32" i="7"/>
  <c r="BB32" i="7"/>
  <c r="AW32" i="7"/>
  <c r="AV32" i="7"/>
  <c r="AT32" i="7"/>
  <c r="AS32" i="7"/>
  <c r="BL31" i="7"/>
  <c r="BK31" i="7"/>
  <c r="BJ31" i="7"/>
  <c r="BG31" i="7"/>
  <c r="BD31" i="7"/>
  <c r="AZ31" i="7"/>
  <c r="AY31" i="7"/>
  <c r="AX31" i="7"/>
  <c r="AU31" i="7"/>
  <c r="BL30" i="7"/>
  <c r="BJ30" i="7"/>
  <c r="BJ29" i="7" s="1"/>
  <c r="BG30" i="7"/>
  <c r="BG29" i="7" s="1"/>
  <c r="BD30" i="7"/>
  <c r="BD29" i="7" s="1"/>
  <c r="AZ30" i="7"/>
  <c r="AX30" i="7"/>
  <c r="AU30" i="7"/>
  <c r="BI29" i="7"/>
  <c r="BH29" i="7"/>
  <c r="BF29" i="7"/>
  <c r="BE29" i="7"/>
  <c r="BC29" i="7"/>
  <c r="BB29" i="7"/>
  <c r="AY29" i="7"/>
  <c r="AW29" i="7"/>
  <c r="AV29" i="7"/>
  <c r="AT29" i="7"/>
  <c r="AS29" i="7"/>
  <c r="BL28" i="7"/>
  <c r="BK28" i="7"/>
  <c r="BJ28" i="7"/>
  <c r="BG28" i="7"/>
  <c r="BD28" i="7"/>
  <c r="AZ28" i="7"/>
  <c r="AY28" i="7"/>
  <c r="AY26" i="7" s="1"/>
  <c r="AX28" i="7"/>
  <c r="AU28" i="7"/>
  <c r="BL27" i="7"/>
  <c r="BJ27" i="7"/>
  <c r="BG27" i="7"/>
  <c r="BD27" i="7"/>
  <c r="AZ27" i="7"/>
  <c r="AX27" i="7"/>
  <c r="AU27" i="7"/>
  <c r="BK26" i="7"/>
  <c r="BI26" i="7"/>
  <c r="BH26" i="7"/>
  <c r="BF26" i="7"/>
  <c r="BE26" i="7"/>
  <c r="BC26" i="7"/>
  <c r="BB26" i="7"/>
  <c r="AW26" i="7"/>
  <c r="AV26" i="7"/>
  <c r="AT26" i="7"/>
  <c r="AS26" i="7"/>
  <c r="BL25" i="7"/>
  <c r="BK25" i="7"/>
  <c r="BJ25" i="7"/>
  <c r="BG25" i="7"/>
  <c r="BD25" i="7"/>
  <c r="AZ25" i="7"/>
  <c r="AY25" i="7"/>
  <c r="AX25" i="7"/>
  <c r="AU25" i="7"/>
  <c r="BL24" i="7"/>
  <c r="BJ24" i="7"/>
  <c r="BG24" i="7"/>
  <c r="BD24" i="7"/>
  <c r="BD23" i="7" s="1"/>
  <c r="AZ24" i="7"/>
  <c r="AX24" i="7"/>
  <c r="AU24" i="7"/>
  <c r="AU23" i="7" s="1"/>
  <c r="BI23" i="7"/>
  <c r="BH23" i="7"/>
  <c r="BF23" i="7"/>
  <c r="BE23" i="7"/>
  <c r="BC23" i="7"/>
  <c r="BB23" i="7"/>
  <c r="AW23" i="7"/>
  <c r="AV23" i="7"/>
  <c r="AT23" i="7"/>
  <c r="AS23" i="7"/>
  <c r="BL22" i="7"/>
  <c r="BK22" i="7"/>
  <c r="BK20" i="7" s="1"/>
  <c r="BJ22" i="7"/>
  <c r="BG22" i="7"/>
  <c r="BD22" i="7"/>
  <c r="AZ22" i="7"/>
  <c r="AY22" i="7"/>
  <c r="AX22" i="7"/>
  <c r="AU22" i="7"/>
  <c r="BL21" i="7"/>
  <c r="BJ21" i="7"/>
  <c r="BG21" i="7"/>
  <c r="BG20" i="7" s="1"/>
  <c r="BD21" i="7"/>
  <c r="BD20" i="7" s="1"/>
  <c r="AZ21" i="7"/>
  <c r="AX21" i="7"/>
  <c r="AU21" i="7"/>
  <c r="BI20" i="7"/>
  <c r="BH20" i="7"/>
  <c r="BF20" i="7"/>
  <c r="BE20" i="7"/>
  <c r="BC20" i="7"/>
  <c r="BB20" i="7"/>
  <c r="AY20" i="7"/>
  <c r="AW20" i="7"/>
  <c r="AV20" i="7"/>
  <c r="AT20" i="7"/>
  <c r="AS20" i="7"/>
  <c r="BL19" i="7"/>
  <c r="BK19" i="7"/>
  <c r="BJ19" i="7"/>
  <c r="BG19" i="7"/>
  <c r="BD19" i="7"/>
  <c r="AZ19" i="7"/>
  <c r="AY19" i="7"/>
  <c r="AX19" i="7"/>
  <c r="AX17" i="7" s="1"/>
  <c r="AU19" i="7"/>
  <c r="BL18" i="7"/>
  <c r="BJ18" i="7"/>
  <c r="BG18" i="7"/>
  <c r="BD18" i="7"/>
  <c r="AZ18" i="7"/>
  <c r="AX18" i="7"/>
  <c r="AU18" i="7"/>
  <c r="BI17" i="7"/>
  <c r="BH17" i="7"/>
  <c r="BF17" i="7"/>
  <c r="BE17" i="7"/>
  <c r="BC17" i="7"/>
  <c r="BB17" i="7"/>
  <c r="AW17" i="7"/>
  <c r="AV17" i="7"/>
  <c r="AT17" i="7"/>
  <c r="AS17" i="7"/>
  <c r="BL15" i="7"/>
  <c r="BK15" i="7"/>
  <c r="BJ15" i="7"/>
  <c r="BG15" i="7"/>
  <c r="BD15" i="7"/>
  <c r="AZ15" i="7"/>
  <c r="AY15" i="7"/>
  <c r="AY13" i="7" s="1"/>
  <c r="AX15" i="7"/>
  <c r="AU15" i="7"/>
  <c r="BL14" i="7"/>
  <c r="BJ14" i="7"/>
  <c r="BG14" i="7"/>
  <c r="BD14" i="7"/>
  <c r="AZ14" i="7"/>
  <c r="AX14" i="7"/>
  <c r="AU14" i="7"/>
  <c r="BI13" i="7"/>
  <c r="BH13" i="7"/>
  <c r="BF13" i="7"/>
  <c r="BE13" i="7"/>
  <c r="BC13" i="7"/>
  <c r="BB13" i="7"/>
  <c r="AW13" i="7"/>
  <c r="AV13" i="7"/>
  <c r="AT13" i="7"/>
  <c r="AS13" i="7"/>
  <c r="BL12" i="7"/>
  <c r="BK12" i="7"/>
  <c r="BJ12" i="7"/>
  <c r="BG12" i="7"/>
  <c r="BD12" i="7"/>
  <c r="AZ12" i="7"/>
  <c r="AY12" i="7"/>
  <c r="AX12" i="7"/>
  <c r="AU12" i="7"/>
  <c r="BL11" i="7"/>
  <c r="BJ11" i="7"/>
  <c r="BJ9" i="7" s="1"/>
  <c r="BG11" i="7"/>
  <c r="BD11" i="7"/>
  <c r="AZ11" i="7"/>
  <c r="AX11" i="7"/>
  <c r="AU11" i="7"/>
  <c r="BL10" i="7"/>
  <c r="BJ10" i="7"/>
  <c r="BG10" i="7"/>
  <c r="BD10" i="7"/>
  <c r="AZ10" i="7"/>
  <c r="AX10" i="7"/>
  <c r="AU10" i="7"/>
  <c r="BI9" i="7"/>
  <c r="BH9" i="7"/>
  <c r="BF9" i="7"/>
  <c r="BE9" i="7"/>
  <c r="BC9" i="7"/>
  <c r="BB9" i="7"/>
  <c r="AW9" i="7"/>
  <c r="AV9" i="7"/>
  <c r="AT9" i="7"/>
  <c r="AS9" i="7"/>
  <c r="CD57" i="7"/>
  <c r="CC57" i="7"/>
  <c r="CA57" i="7"/>
  <c r="BZ57" i="7"/>
  <c r="BX57" i="7"/>
  <c r="BW57" i="7"/>
  <c r="BR57" i="7"/>
  <c r="BQ57" i="7"/>
  <c r="BO57" i="7"/>
  <c r="BN57" i="7"/>
  <c r="CD56" i="7"/>
  <c r="CE56" i="7" s="1"/>
  <c r="CA56" i="7"/>
  <c r="CB56" i="7" s="1"/>
  <c r="BX56" i="7"/>
  <c r="BY56" i="7" s="1"/>
  <c r="BR56" i="7"/>
  <c r="BS56" i="7" s="1"/>
  <c r="BO56" i="7"/>
  <c r="BP56" i="7" s="1"/>
  <c r="CD55" i="7"/>
  <c r="CE55" i="7" s="1"/>
  <c r="CA55" i="7"/>
  <c r="CB55" i="7" s="1"/>
  <c r="BX55" i="7"/>
  <c r="BY55" i="7" s="1"/>
  <c r="BS55" i="7"/>
  <c r="BR55" i="7"/>
  <c r="BO55" i="7"/>
  <c r="BP55" i="7" s="1"/>
  <c r="CG53" i="7"/>
  <c r="CF53" i="7"/>
  <c r="CF51" i="7" s="1"/>
  <c r="CE53" i="7"/>
  <c r="CB53" i="7"/>
  <c r="BY53" i="7"/>
  <c r="BU53" i="7"/>
  <c r="BT53" i="7"/>
  <c r="BT51" i="7" s="1"/>
  <c r="BS53" i="7"/>
  <c r="BP53" i="7"/>
  <c r="CG52" i="7"/>
  <c r="CE52" i="7"/>
  <c r="CB52" i="7"/>
  <c r="CB51" i="7" s="1"/>
  <c r="BY52" i="7"/>
  <c r="BU52" i="7"/>
  <c r="BV52" i="7" s="1"/>
  <c r="BS52" i="7"/>
  <c r="BP52" i="7"/>
  <c r="CD51" i="7"/>
  <c r="CC51" i="7"/>
  <c r="CA51" i="7"/>
  <c r="BZ51" i="7"/>
  <c r="BX51" i="7"/>
  <c r="BW51" i="7"/>
  <c r="BR51" i="7"/>
  <c r="BQ51" i="7"/>
  <c r="BO51" i="7"/>
  <c r="BN51" i="7"/>
  <c r="CG50" i="7"/>
  <c r="CF50" i="7"/>
  <c r="CE50" i="7"/>
  <c r="CB50" i="7"/>
  <c r="BY50" i="7"/>
  <c r="BU50" i="7"/>
  <c r="BT50" i="7"/>
  <c r="BT48" i="7" s="1"/>
  <c r="BS50" i="7"/>
  <c r="BP50" i="7"/>
  <c r="CG49" i="7"/>
  <c r="CE49" i="7"/>
  <c r="CE48" i="7" s="1"/>
  <c r="CB49" i="7"/>
  <c r="BY49" i="7"/>
  <c r="BY48" i="7" s="1"/>
  <c r="BU49" i="7"/>
  <c r="BV49" i="7" s="1"/>
  <c r="G48" i="16" s="1"/>
  <c r="BS49" i="7"/>
  <c r="BP49" i="7"/>
  <c r="CD48" i="7"/>
  <c r="CC48" i="7"/>
  <c r="CA48" i="7"/>
  <c r="BZ48" i="7"/>
  <c r="BX48" i="7"/>
  <c r="BW48" i="7"/>
  <c r="BR48" i="7"/>
  <c r="BQ48" i="7"/>
  <c r="BO48" i="7"/>
  <c r="BN48" i="7"/>
  <c r="CG47" i="7"/>
  <c r="CF47" i="7"/>
  <c r="CF45" i="7" s="1"/>
  <c r="CE47" i="7"/>
  <c r="CB47" i="7"/>
  <c r="BY47" i="7"/>
  <c r="BU47" i="7"/>
  <c r="BT47" i="7"/>
  <c r="BT45" i="7" s="1"/>
  <c r="BS47" i="7"/>
  <c r="BP47" i="7"/>
  <c r="CG46" i="7"/>
  <c r="CH46" i="7" s="1"/>
  <c r="R45" i="16" s="1"/>
  <c r="CE46" i="7"/>
  <c r="CB46" i="7"/>
  <c r="BY46" i="7"/>
  <c r="BU46" i="7"/>
  <c r="BV46" i="7" s="1"/>
  <c r="G45" i="16" s="1"/>
  <c r="BS46" i="7"/>
  <c r="BS45" i="7" s="1"/>
  <c r="BP46" i="7"/>
  <c r="CD45" i="7"/>
  <c r="CC45" i="7"/>
  <c r="CA45" i="7"/>
  <c r="BZ45" i="7"/>
  <c r="BX45" i="7"/>
  <c r="BW45" i="7"/>
  <c r="BR45" i="7"/>
  <c r="BQ45" i="7"/>
  <c r="BO45" i="7"/>
  <c r="BN45" i="7"/>
  <c r="CG44" i="7"/>
  <c r="CF44" i="7"/>
  <c r="CH44" i="7" s="1"/>
  <c r="R43" i="16" s="1"/>
  <c r="CE44" i="7"/>
  <c r="CB44" i="7"/>
  <c r="BY44" i="7"/>
  <c r="BU44" i="7"/>
  <c r="BU42" i="7" s="1"/>
  <c r="BT44" i="7"/>
  <c r="BS44" i="7"/>
  <c r="BP44" i="7"/>
  <c r="BP42" i="7" s="1"/>
  <c r="CG43" i="7"/>
  <c r="CE43" i="7"/>
  <c r="CE42" i="7" s="1"/>
  <c r="CB43" i="7"/>
  <c r="CB42" i="7" s="1"/>
  <c r="BY43" i="7"/>
  <c r="BY42" i="7" s="1"/>
  <c r="BV43" i="7"/>
  <c r="G42" i="16" s="1"/>
  <c r="BU43" i="7"/>
  <c r="BS43" i="7"/>
  <c r="BP43" i="7"/>
  <c r="CD42" i="7"/>
  <c r="CC42" i="7"/>
  <c r="CA42" i="7"/>
  <c r="BZ42" i="7"/>
  <c r="BX42" i="7"/>
  <c r="BW42" i="7"/>
  <c r="BT42" i="7"/>
  <c r="BR42" i="7"/>
  <c r="BQ42" i="7"/>
  <c r="BO42" i="7"/>
  <c r="BN42" i="7"/>
  <c r="CG40" i="7"/>
  <c r="CF40" i="7"/>
  <c r="CE40" i="7"/>
  <c r="CB40" i="7"/>
  <c r="BY40" i="7"/>
  <c r="BU40" i="7"/>
  <c r="BU38" i="7" s="1"/>
  <c r="BT40" i="7"/>
  <c r="BT38" i="7" s="1"/>
  <c r="BS40" i="7"/>
  <c r="BP40" i="7"/>
  <c r="CG39" i="7"/>
  <c r="CE39" i="7"/>
  <c r="CB39" i="7"/>
  <c r="BY39" i="7"/>
  <c r="BV39" i="7"/>
  <c r="G38" i="16" s="1"/>
  <c r="BU39" i="7"/>
  <c r="BS39" i="7"/>
  <c r="BP39" i="7"/>
  <c r="CF38" i="7"/>
  <c r="CD38" i="7"/>
  <c r="CC38" i="7"/>
  <c r="CA38" i="7"/>
  <c r="BZ38" i="7"/>
  <c r="CB38" i="7" s="1"/>
  <c r="BX38" i="7"/>
  <c r="BW38" i="7"/>
  <c r="BR38" i="7"/>
  <c r="BQ38" i="7"/>
  <c r="BO38" i="7"/>
  <c r="BN38" i="7"/>
  <c r="CG37" i="7"/>
  <c r="CF37" i="7"/>
  <c r="CE37" i="7"/>
  <c r="CB37" i="7"/>
  <c r="BY37" i="7"/>
  <c r="BU37" i="7"/>
  <c r="BT37" i="7"/>
  <c r="BT35" i="7" s="1"/>
  <c r="BS37" i="7"/>
  <c r="BP37" i="7"/>
  <c r="CG36" i="7"/>
  <c r="CE36" i="7"/>
  <c r="CB36" i="7"/>
  <c r="BY36" i="7"/>
  <c r="BU36" i="7"/>
  <c r="BV36" i="7" s="1"/>
  <c r="G35" i="16" s="1"/>
  <c r="BS36" i="7"/>
  <c r="BP36" i="7"/>
  <c r="CD35" i="7"/>
  <c r="CC35" i="7"/>
  <c r="CA35" i="7"/>
  <c r="BZ35" i="7"/>
  <c r="BX35" i="7"/>
  <c r="BW35" i="7"/>
  <c r="BR35" i="7"/>
  <c r="BQ35" i="7"/>
  <c r="BO35" i="7"/>
  <c r="BN35" i="7"/>
  <c r="CG34" i="7"/>
  <c r="CF34" i="7"/>
  <c r="CF32" i="7" s="1"/>
  <c r="CE34" i="7"/>
  <c r="CB34" i="7"/>
  <c r="BY34" i="7"/>
  <c r="BU34" i="7"/>
  <c r="BT34" i="7"/>
  <c r="BV34" i="7" s="1"/>
  <c r="G33" i="16" s="1"/>
  <c r="BS34" i="7"/>
  <c r="BP34" i="7"/>
  <c r="CG33" i="7"/>
  <c r="CE33" i="7"/>
  <c r="CE32" i="7" s="1"/>
  <c r="CB33" i="7"/>
  <c r="CB32" i="7" s="1"/>
  <c r="BY33" i="7"/>
  <c r="BY32" i="7" s="1"/>
  <c r="BU33" i="7"/>
  <c r="BV33" i="7" s="1"/>
  <c r="G32" i="16" s="1"/>
  <c r="BS33" i="7"/>
  <c r="BP33" i="7"/>
  <c r="CD32" i="7"/>
  <c r="CC32" i="7"/>
  <c r="CA32" i="7"/>
  <c r="BZ32" i="7"/>
  <c r="BX32" i="7"/>
  <c r="BW32" i="7"/>
  <c r="BR32" i="7"/>
  <c r="BQ32" i="7"/>
  <c r="BO32" i="7"/>
  <c r="BN32" i="7"/>
  <c r="CG31" i="7"/>
  <c r="CF31" i="7"/>
  <c r="CE31" i="7"/>
  <c r="CB31" i="7"/>
  <c r="BY31" i="7"/>
  <c r="BU31" i="7"/>
  <c r="BT31" i="7"/>
  <c r="BT29" i="7" s="1"/>
  <c r="BS31" i="7"/>
  <c r="BP31" i="7"/>
  <c r="CG30" i="7"/>
  <c r="CE30" i="7"/>
  <c r="CE29" i="7" s="1"/>
  <c r="CB30" i="7"/>
  <c r="BY30" i="7"/>
  <c r="BU30" i="7"/>
  <c r="BV30" i="7" s="1"/>
  <c r="G29" i="16" s="1"/>
  <c r="BS30" i="7"/>
  <c r="BP30" i="7"/>
  <c r="CD29" i="7"/>
  <c r="CC29" i="7"/>
  <c r="CA29" i="7"/>
  <c r="BZ29" i="7"/>
  <c r="BX29" i="7"/>
  <c r="BW29" i="7"/>
  <c r="BR29" i="7"/>
  <c r="BQ29" i="7"/>
  <c r="BO29" i="7"/>
  <c r="BN29" i="7"/>
  <c r="CG28" i="7"/>
  <c r="CF28" i="7"/>
  <c r="CF26" i="7" s="1"/>
  <c r="CE28" i="7"/>
  <c r="CB28" i="7"/>
  <c r="BY28" i="7"/>
  <c r="BU28" i="7"/>
  <c r="BT28" i="7"/>
  <c r="BT26" i="7" s="1"/>
  <c r="BS28" i="7"/>
  <c r="BP28" i="7"/>
  <c r="CG27" i="7"/>
  <c r="CE27" i="7"/>
  <c r="CB27" i="7"/>
  <c r="CB26" i="7" s="1"/>
  <c r="BY27" i="7"/>
  <c r="BU27" i="7"/>
  <c r="BV27" i="7" s="1"/>
  <c r="G26" i="16" s="1"/>
  <c r="BS27" i="7"/>
  <c r="BP27" i="7"/>
  <c r="CD26" i="7"/>
  <c r="CC26" i="7"/>
  <c r="CA26" i="7"/>
  <c r="BZ26" i="7"/>
  <c r="BY26" i="7"/>
  <c r="BX26" i="7"/>
  <c r="BW26" i="7"/>
  <c r="BR26" i="7"/>
  <c r="BQ26" i="7"/>
  <c r="BO26" i="7"/>
  <c r="BN26" i="7"/>
  <c r="CG25" i="7"/>
  <c r="CF25" i="7"/>
  <c r="CF23" i="7" s="1"/>
  <c r="CE25" i="7"/>
  <c r="CB25" i="7"/>
  <c r="BY25" i="7"/>
  <c r="BU25" i="7"/>
  <c r="BT25" i="7"/>
  <c r="BT23" i="7" s="1"/>
  <c r="BS25" i="7"/>
  <c r="BP25" i="7"/>
  <c r="CG24" i="7"/>
  <c r="CH24" i="7" s="1"/>
  <c r="R23" i="16" s="1"/>
  <c r="CE24" i="7"/>
  <c r="CB24" i="7"/>
  <c r="BY24" i="7"/>
  <c r="BU24" i="7"/>
  <c r="BV24" i="7" s="1"/>
  <c r="G23" i="16" s="1"/>
  <c r="BS24" i="7"/>
  <c r="BS23" i="7" s="1"/>
  <c r="BP24" i="7"/>
  <c r="BP23" i="7" s="1"/>
  <c r="CD23" i="7"/>
  <c r="CC23" i="7"/>
  <c r="CA23" i="7"/>
  <c r="BZ23" i="7"/>
  <c r="BX23" i="7"/>
  <c r="BW23" i="7"/>
  <c r="BR23" i="7"/>
  <c r="BQ23" i="7"/>
  <c r="BO23" i="7"/>
  <c r="BN23" i="7"/>
  <c r="CG22" i="7"/>
  <c r="CF22" i="7"/>
  <c r="CH22" i="7" s="1"/>
  <c r="R21" i="16" s="1"/>
  <c r="CE22" i="7"/>
  <c r="CE20" i="7" s="1"/>
  <c r="CB22" i="7"/>
  <c r="BY22" i="7"/>
  <c r="BU22" i="7"/>
  <c r="BT22" i="7"/>
  <c r="BS22" i="7"/>
  <c r="BP22" i="7"/>
  <c r="BP20" i="7" s="1"/>
  <c r="CG21" i="7"/>
  <c r="CE21" i="7"/>
  <c r="CB21" i="7"/>
  <c r="CB20" i="7" s="1"/>
  <c r="BY21" i="7"/>
  <c r="BY20" i="7" s="1"/>
  <c r="BU21" i="7"/>
  <c r="BV21" i="7" s="1"/>
  <c r="G20" i="16" s="1"/>
  <c r="BS21" i="7"/>
  <c r="BS20" i="7" s="1"/>
  <c r="BP21" i="7"/>
  <c r="CD20" i="7"/>
  <c r="CC20" i="7"/>
  <c r="CA20" i="7"/>
  <c r="BZ20" i="7"/>
  <c r="BX20" i="7"/>
  <c r="BW20" i="7"/>
  <c r="BT20" i="7"/>
  <c r="BR20" i="7"/>
  <c r="BQ20" i="7"/>
  <c r="BO20" i="7"/>
  <c r="BN20" i="7"/>
  <c r="CG19" i="7"/>
  <c r="CF19" i="7"/>
  <c r="CF17" i="7" s="1"/>
  <c r="CE19" i="7"/>
  <c r="CB19" i="7"/>
  <c r="BY19" i="7"/>
  <c r="BU19" i="7"/>
  <c r="BT19" i="7"/>
  <c r="BT17" i="7" s="1"/>
  <c r="BS19" i="7"/>
  <c r="BP19" i="7"/>
  <c r="CG18" i="7"/>
  <c r="CE18" i="7"/>
  <c r="CB18" i="7"/>
  <c r="CB17" i="7" s="1"/>
  <c r="BY18" i="7"/>
  <c r="BU18" i="7"/>
  <c r="BV18" i="7" s="1"/>
  <c r="G17" i="16" s="1"/>
  <c r="BS18" i="7"/>
  <c r="BP18" i="7"/>
  <c r="BP17" i="7" s="1"/>
  <c r="CD17" i="7"/>
  <c r="CC17" i="7"/>
  <c r="CA17" i="7"/>
  <c r="BZ17" i="7"/>
  <c r="BX17" i="7"/>
  <c r="BW17" i="7"/>
  <c r="BR17" i="7"/>
  <c r="BQ17" i="7"/>
  <c r="BQ16" i="7" s="1"/>
  <c r="BO17" i="7"/>
  <c r="BN17" i="7"/>
  <c r="CG15" i="7"/>
  <c r="CF15" i="7"/>
  <c r="CF13" i="7" s="1"/>
  <c r="CE15" i="7"/>
  <c r="CB15" i="7"/>
  <c r="BY15" i="7"/>
  <c r="BU15" i="7"/>
  <c r="BT15" i="7"/>
  <c r="BS15" i="7"/>
  <c r="BP15" i="7"/>
  <c r="CG14" i="7"/>
  <c r="CH14" i="7" s="1"/>
  <c r="R13" i="16" s="1"/>
  <c r="CE14" i="7"/>
  <c r="CB14" i="7"/>
  <c r="BY14" i="7"/>
  <c r="BU14" i="7"/>
  <c r="BV14" i="7" s="1"/>
  <c r="G13" i="16" s="1"/>
  <c r="BS14" i="7"/>
  <c r="BP14" i="7"/>
  <c r="CD13" i="7"/>
  <c r="CC13" i="7"/>
  <c r="CA13" i="7"/>
  <c r="BZ13" i="7"/>
  <c r="BX13" i="7"/>
  <c r="BW13" i="7"/>
  <c r="BR13" i="7"/>
  <c r="BQ13" i="7"/>
  <c r="BO13" i="7"/>
  <c r="BN13" i="7"/>
  <c r="CG12" i="7"/>
  <c r="CF12" i="7"/>
  <c r="CF9" i="7" s="1"/>
  <c r="CE12" i="7"/>
  <c r="CB12" i="7"/>
  <c r="BY12" i="7"/>
  <c r="BU12" i="7"/>
  <c r="BT12" i="7"/>
  <c r="BT9" i="7" s="1"/>
  <c r="BS12" i="7"/>
  <c r="BP12" i="7"/>
  <c r="CG11" i="7"/>
  <c r="CH11" i="7" s="1"/>
  <c r="R10" i="16" s="1"/>
  <c r="CE11" i="7"/>
  <c r="CB11" i="7"/>
  <c r="BY11" i="7"/>
  <c r="BU11" i="7"/>
  <c r="BS11" i="7"/>
  <c r="BP11" i="7"/>
  <c r="CG10" i="7"/>
  <c r="CE10" i="7"/>
  <c r="CB10" i="7"/>
  <c r="BY10" i="7"/>
  <c r="BU10" i="7"/>
  <c r="BS10" i="7"/>
  <c r="BP10" i="7"/>
  <c r="CD9" i="7"/>
  <c r="CC9" i="7"/>
  <c r="CA9" i="7"/>
  <c r="BZ9" i="7"/>
  <c r="BX9" i="7"/>
  <c r="BW9" i="7"/>
  <c r="BR9" i="7"/>
  <c r="BQ9" i="7"/>
  <c r="BO9" i="7"/>
  <c r="BN9" i="7"/>
  <c r="AQ50" i="7"/>
  <c r="AP50" i="7"/>
  <c r="AQ49" i="7"/>
  <c r="AQ47" i="7"/>
  <c r="AP47" i="7"/>
  <c r="AQ46" i="7"/>
  <c r="AQ44" i="7"/>
  <c r="AP44" i="7"/>
  <c r="AQ43" i="7"/>
  <c r="AQ40" i="7"/>
  <c r="AP40" i="7"/>
  <c r="AQ39" i="7"/>
  <c r="AQ37" i="7"/>
  <c r="AP37" i="7"/>
  <c r="AQ36" i="7"/>
  <c r="AQ34" i="7"/>
  <c r="AP34" i="7"/>
  <c r="AQ33" i="7"/>
  <c r="AQ31" i="7"/>
  <c r="AP31" i="7"/>
  <c r="AQ30" i="7"/>
  <c r="AQ28" i="7"/>
  <c r="AP28" i="7"/>
  <c r="AQ27" i="7"/>
  <c r="AQ25" i="7"/>
  <c r="AP25" i="7"/>
  <c r="AQ24" i="7"/>
  <c r="AQ22" i="7"/>
  <c r="AP22" i="7"/>
  <c r="AQ21" i="7"/>
  <c r="AQ19" i="7"/>
  <c r="AP19" i="7"/>
  <c r="AQ18" i="7"/>
  <c r="AQ15" i="7"/>
  <c r="AP15" i="7"/>
  <c r="AQ14" i="7"/>
  <c r="AP12" i="7"/>
  <c r="AQ11" i="7"/>
  <c r="AQ12" i="7"/>
  <c r="AQ10" i="7"/>
  <c r="AN57" i="7"/>
  <c r="AM57" i="7"/>
  <c r="AN56" i="7"/>
  <c r="AO56" i="7" s="1"/>
  <c r="AN55" i="7"/>
  <c r="AO55" i="7" s="1"/>
  <c r="AO53" i="7"/>
  <c r="AO52" i="7"/>
  <c r="AO51" i="7" s="1"/>
  <c r="AN51" i="7"/>
  <c r="AM51" i="7"/>
  <c r="AO50" i="7"/>
  <c r="AO49" i="7"/>
  <c r="AN48" i="7"/>
  <c r="AM48" i="7"/>
  <c r="AO47" i="7"/>
  <c r="AO46" i="7"/>
  <c r="AO45" i="7" s="1"/>
  <c r="AN45" i="7"/>
  <c r="AM45" i="7"/>
  <c r="AO44" i="7"/>
  <c r="AO43" i="7"/>
  <c r="AN42" i="7"/>
  <c r="AM42" i="7"/>
  <c r="AO40" i="7"/>
  <c r="AO39" i="7"/>
  <c r="AN38" i="7"/>
  <c r="AM38" i="7"/>
  <c r="AO37" i="7"/>
  <c r="AO36" i="7"/>
  <c r="AN35" i="7"/>
  <c r="AM35" i="7"/>
  <c r="AO34" i="7"/>
  <c r="AO33" i="7"/>
  <c r="AO32" i="7" s="1"/>
  <c r="AN32" i="7"/>
  <c r="AM32" i="7"/>
  <c r="AO31" i="7"/>
  <c r="AO30" i="7"/>
  <c r="AN29" i="7"/>
  <c r="AM29" i="7"/>
  <c r="AO28" i="7"/>
  <c r="AO27" i="7"/>
  <c r="AO26" i="7" s="1"/>
  <c r="AN26" i="7"/>
  <c r="AM26" i="7"/>
  <c r="AO25" i="7"/>
  <c r="AO24" i="7"/>
  <c r="AN23" i="7"/>
  <c r="AM23" i="7"/>
  <c r="AO22" i="7"/>
  <c r="AO21" i="7"/>
  <c r="AO20" i="7" s="1"/>
  <c r="AN20" i="7"/>
  <c r="AM20" i="7"/>
  <c r="AO19" i="7"/>
  <c r="AO18" i="7"/>
  <c r="AO17" i="7" s="1"/>
  <c r="AN17" i="7"/>
  <c r="AM17" i="7"/>
  <c r="AO15" i="7"/>
  <c r="AO14" i="7"/>
  <c r="AN13" i="7"/>
  <c r="AM13" i="7"/>
  <c r="AO12" i="7"/>
  <c r="AO11" i="7"/>
  <c r="AO10" i="7"/>
  <c r="AN9" i="7"/>
  <c r="AM9" i="7"/>
  <c r="V22" i="7" l="1"/>
  <c r="BJ20" i="7"/>
  <c r="V30" i="7"/>
  <c r="W30" i="7" s="1"/>
  <c r="BJ45" i="7"/>
  <c r="CH40" i="7"/>
  <c r="R39" i="16" s="1"/>
  <c r="AU35" i="7"/>
  <c r="BJ38" i="7"/>
  <c r="AU17" i="7"/>
  <c r="AM41" i="7"/>
  <c r="BU55" i="7"/>
  <c r="BV55" i="7" s="1"/>
  <c r="G51" i="16" s="1"/>
  <c r="AO23" i="7"/>
  <c r="AO16" i="7" s="1"/>
  <c r="BY38" i="7"/>
  <c r="CB48" i="7"/>
  <c r="AX26" i="7"/>
  <c r="S16" i="7"/>
  <c r="CF42" i="7"/>
  <c r="M16" i="7"/>
  <c r="CE26" i="7"/>
  <c r="P16" i="7"/>
  <c r="CF20" i="7"/>
  <c r="BU20" i="7"/>
  <c r="BS32" i="7"/>
  <c r="CG55" i="7"/>
  <c r="CH55" i="7" s="1"/>
  <c r="R51" i="16" s="1"/>
  <c r="BS42" i="7"/>
  <c r="BG17" i="7"/>
  <c r="AS16" i="7"/>
  <c r="BE16" i="7"/>
  <c r="E17" i="7"/>
  <c r="E48" i="7"/>
  <c r="G31" i="16"/>
  <c r="AX51" i="7"/>
  <c r="BJ51" i="7"/>
  <c r="H41" i="7"/>
  <c r="BH41" i="7"/>
  <c r="BO41" i="7"/>
  <c r="BO54" i="7" s="1"/>
  <c r="AX57" i="7"/>
  <c r="H57" i="7"/>
  <c r="AO57" i="7"/>
  <c r="T57" i="7"/>
  <c r="T9" i="7"/>
  <c r="Q9" i="7"/>
  <c r="U31" i="7"/>
  <c r="BK29" i="7"/>
  <c r="CA41" i="7"/>
  <c r="V28" i="7"/>
  <c r="BW41" i="7"/>
  <c r="BW54" i="7" s="1"/>
  <c r="AU26" i="7"/>
  <c r="AX23" i="7"/>
  <c r="AX48" i="7"/>
  <c r="BI41" i="7"/>
  <c r="G41" i="7"/>
  <c r="G54" i="7" s="1"/>
  <c r="AM16" i="7"/>
  <c r="AM54" i="7" s="1"/>
  <c r="AO29" i="7"/>
  <c r="CG57" i="7"/>
  <c r="BN16" i="7"/>
  <c r="BR16" i="7"/>
  <c r="BY29" i="7"/>
  <c r="BP32" i="7"/>
  <c r="BR41" i="7"/>
  <c r="V18" i="7"/>
  <c r="W18" i="7" s="1"/>
  <c r="U19" i="7"/>
  <c r="AX20" i="7"/>
  <c r="U25" i="7"/>
  <c r="U23" i="7" s="1"/>
  <c r="V27" i="7"/>
  <c r="BL32" i="7"/>
  <c r="U34" i="7"/>
  <c r="U32" i="7" s="1"/>
  <c r="V40" i="7"/>
  <c r="BD42" i="7"/>
  <c r="V44" i="7"/>
  <c r="AW41" i="7"/>
  <c r="AU45" i="7"/>
  <c r="E35" i="7"/>
  <c r="Q13" i="7"/>
  <c r="P41" i="7"/>
  <c r="P54" i="7" s="1"/>
  <c r="D54" i="7"/>
  <c r="BG26" i="7"/>
  <c r="AO42" i="7"/>
  <c r="AO41" i="7" s="1"/>
  <c r="AN41" i="7"/>
  <c r="CB9" i="7"/>
  <c r="BU23" i="7"/>
  <c r="BU16" i="7" s="1"/>
  <c r="BU32" i="7"/>
  <c r="BU45" i="7"/>
  <c r="BI16" i="7"/>
  <c r="BM27" i="7"/>
  <c r="P26" i="16" s="1"/>
  <c r="AX29" i="7"/>
  <c r="AY42" i="7"/>
  <c r="AU42" i="7"/>
  <c r="BM53" i="7"/>
  <c r="BD57" i="7"/>
  <c r="N48" i="7"/>
  <c r="N9" i="7"/>
  <c r="BP9" i="7"/>
  <c r="BG57" i="7"/>
  <c r="Q57" i="7"/>
  <c r="N57" i="7"/>
  <c r="AX9" i="7"/>
  <c r="AU57" i="7"/>
  <c r="AO9" i="7"/>
  <c r="CH36" i="7"/>
  <c r="R35" i="16" s="1"/>
  <c r="CG35" i="7"/>
  <c r="CH50" i="7"/>
  <c r="R49" i="16" s="1"/>
  <c r="CF48" i="7"/>
  <c r="CF41" i="7" s="1"/>
  <c r="BY51" i="7"/>
  <c r="CE51" i="7"/>
  <c r="V10" i="7"/>
  <c r="W10" i="7" s="1"/>
  <c r="V12" i="7"/>
  <c r="V14" i="7"/>
  <c r="W14" i="7" s="1"/>
  <c r="U15" i="7"/>
  <c r="U13" i="7" s="1"/>
  <c r="V24" i="7"/>
  <c r="W24" i="7" s="1"/>
  <c r="W27" i="7"/>
  <c r="V26" i="7"/>
  <c r="V36" i="7"/>
  <c r="W36" i="7" s="1"/>
  <c r="V47" i="7"/>
  <c r="V45" i="7" s="1"/>
  <c r="U50" i="7"/>
  <c r="U48" i="7" s="1"/>
  <c r="E41" i="7"/>
  <c r="BR54" i="7"/>
  <c r="BS9" i="7"/>
  <c r="BU56" i="7"/>
  <c r="BV56" i="7" s="1"/>
  <c r="G52" i="16" s="1"/>
  <c r="BU13" i="7"/>
  <c r="CA16" i="7"/>
  <c r="CH18" i="7"/>
  <c r="R17" i="16" s="1"/>
  <c r="CG17" i="7"/>
  <c r="BP29" i="7"/>
  <c r="CH30" i="7"/>
  <c r="R29" i="16" s="1"/>
  <c r="CG29" i="7"/>
  <c r="BU35" i="7"/>
  <c r="BP45" i="7"/>
  <c r="BP41" i="7" s="1"/>
  <c r="T16" i="7"/>
  <c r="N16" i="7"/>
  <c r="M41" i="7"/>
  <c r="M54" i="7" s="1"/>
  <c r="E16" i="7"/>
  <c r="BV15" i="7"/>
  <c r="G14" i="16" s="1"/>
  <c r="G12" i="16" s="1"/>
  <c r="BW16" i="7"/>
  <c r="BZ16" i="7"/>
  <c r="CD16" i="7"/>
  <c r="BS17" i="7"/>
  <c r="BT16" i="7"/>
  <c r="BO16" i="7"/>
  <c r="CC16" i="7"/>
  <c r="CB23" i="7"/>
  <c r="CB16" i="7" s="1"/>
  <c r="BS26" i="7"/>
  <c r="BV28" i="7"/>
  <c r="G27" i="16" s="1"/>
  <c r="G25" i="16" s="1"/>
  <c r="BU29" i="7"/>
  <c r="CB29" i="7"/>
  <c r="CH31" i="7"/>
  <c r="R30" i="16" s="1"/>
  <c r="CH37" i="7"/>
  <c r="R36" i="16" s="1"/>
  <c r="R34" i="16" s="1"/>
  <c r="BP38" i="7"/>
  <c r="CB45" i="7"/>
  <c r="BS48" i="7"/>
  <c r="BP51" i="7"/>
  <c r="U12" i="7"/>
  <c r="U9" i="7" s="1"/>
  <c r="V15" i="7"/>
  <c r="V13" i="7" s="1"/>
  <c r="W13" i="7" s="1"/>
  <c r="V19" i="7"/>
  <c r="U22" i="7"/>
  <c r="W22" i="7" s="1"/>
  <c r="V25" i="7"/>
  <c r="U28" i="7"/>
  <c r="W28" i="7" s="1"/>
  <c r="V31" i="7"/>
  <c r="W31" i="7" s="1"/>
  <c r="W29" i="7" s="1"/>
  <c r="V33" i="7"/>
  <c r="V34" i="7"/>
  <c r="V37" i="7"/>
  <c r="V35" i="7" s="1"/>
  <c r="J39" i="7"/>
  <c r="V39" i="7"/>
  <c r="W39" i="7" s="1"/>
  <c r="U40" i="7"/>
  <c r="V43" i="7"/>
  <c r="V42" i="7" s="1"/>
  <c r="U44" i="7"/>
  <c r="U42" i="7" s="1"/>
  <c r="V46" i="7"/>
  <c r="W46" i="7" s="1"/>
  <c r="U47" i="7"/>
  <c r="U45" i="7" s="1"/>
  <c r="C54" i="7"/>
  <c r="BA11" i="7"/>
  <c r="E10" i="16" s="1"/>
  <c r="BM11" i="7"/>
  <c r="P10" i="16" s="1"/>
  <c r="V11" i="7"/>
  <c r="BA14" i="7"/>
  <c r="E13" i="16" s="1"/>
  <c r="BA18" i="7"/>
  <c r="E17" i="16" s="1"/>
  <c r="BA22" i="7"/>
  <c r="E21" i="16" s="1"/>
  <c r="AW16" i="7"/>
  <c r="BA24" i="7"/>
  <c r="E23" i="16" s="1"/>
  <c r="BA31" i="7"/>
  <c r="E30" i="16" s="1"/>
  <c r="AZ32" i="7"/>
  <c r="BA43" i="7"/>
  <c r="E42" i="16" s="1"/>
  <c r="BA50" i="7"/>
  <c r="E49" i="16" s="1"/>
  <c r="BD48" i="7"/>
  <c r="BJ48" i="7"/>
  <c r="BL48" i="7"/>
  <c r="V50" i="7"/>
  <c r="W50" i="7" s="1"/>
  <c r="O54" i="7"/>
  <c r="U26" i="7"/>
  <c r="AZ55" i="7"/>
  <c r="BA55" i="7" s="1"/>
  <c r="E51" i="16" s="1"/>
  <c r="BD9" i="7"/>
  <c r="AY9" i="7"/>
  <c r="BL13" i="7"/>
  <c r="BM14" i="7"/>
  <c r="P13" i="16" s="1"/>
  <c r="AZ13" i="7"/>
  <c r="BA13" i="7" s="1"/>
  <c r="AV16" i="7"/>
  <c r="BK17" i="7"/>
  <c r="BD17" i="7"/>
  <c r="BJ17" i="7"/>
  <c r="BM21" i="7"/>
  <c r="V21" i="7"/>
  <c r="W21" i="7" s="1"/>
  <c r="AY23" i="7"/>
  <c r="BL23" i="7"/>
  <c r="BJ23" i="7"/>
  <c r="BM24" i="7"/>
  <c r="P23" i="16" s="1"/>
  <c r="AZ23" i="7"/>
  <c r="BG23" i="7"/>
  <c r="BG16" i="7" s="1"/>
  <c r="AZ26" i="7"/>
  <c r="BA27" i="7"/>
  <c r="BA33" i="7"/>
  <c r="E32" i="16" s="1"/>
  <c r="BD35" i="7"/>
  <c r="BG35" i="7"/>
  <c r="BA36" i="7"/>
  <c r="E35" i="16" s="1"/>
  <c r="AZ35" i="7"/>
  <c r="BA35" i="7" s="1"/>
  <c r="BM37" i="7"/>
  <c r="P36" i="16" s="1"/>
  <c r="U37" i="7"/>
  <c r="AU38" i="7"/>
  <c r="AX38" i="7"/>
  <c r="AY38" i="7"/>
  <c r="BB41" i="7"/>
  <c r="BF41" i="7"/>
  <c r="BL42" i="7"/>
  <c r="BM43" i="7"/>
  <c r="P42" i="16" s="1"/>
  <c r="AZ42" i="7"/>
  <c r="BG42" i="7"/>
  <c r="BG41" i="7" s="1"/>
  <c r="AS41" i="7"/>
  <c r="AS54" i="7" s="1"/>
  <c r="BA46" i="7"/>
  <c r="E45" i="16" s="1"/>
  <c r="BM49" i="7"/>
  <c r="P48" i="16" s="1"/>
  <c r="V49" i="7"/>
  <c r="S54" i="7"/>
  <c r="V23" i="7"/>
  <c r="R16" i="7"/>
  <c r="R54" i="7" s="1"/>
  <c r="F54" i="7"/>
  <c r="N42" i="7"/>
  <c r="N41" i="7" s="1"/>
  <c r="Q41" i="7"/>
  <c r="L54" i="7"/>
  <c r="T48" i="7"/>
  <c r="T41" i="7" s="1"/>
  <c r="H16" i="7"/>
  <c r="H54" i="7" s="1"/>
  <c r="U29" i="7"/>
  <c r="Q16" i="7"/>
  <c r="U20" i="7"/>
  <c r="U17" i="7"/>
  <c r="BP26" i="7"/>
  <c r="BV26" i="7"/>
  <c r="BS29" i="7"/>
  <c r="BV38" i="7"/>
  <c r="CB41" i="7"/>
  <c r="BQ41" i="7"/>
  <c r="BQ54" i="7" s="1"/>
  <c r="BP48" i="7"/>
  <c r="CH52" i="7"/>
  <c r="CG51" i="7"/>
  <c r="BM15" i="7"/>
  <c r="P14" i="16" s="1"/>
  <c r="BK13" i="7"/>
  <c r="BM13" i="7" s="1"/>
  <c r="BM18" i="7"/>
  <c r="P17" i="16" s="1"/>
  <c r="BL17" i="7"/>
  <c r="BM25" i="7"/>
  <c r="BK23" i="7"/>
  <c r="BA30" i="7"/>
  <c r="E29" i="16" s="1"/>
  <c r="AZ29" i="7"/>
  <c r="BA39" i="7"/>
  <c r="E38" i="16" s="1"/>
  <c r="AZ38" i="7"/>
  <c r="BM39" i="7"/>
  <c r="P38" i="16" s="1"/>
  <c r="BL38" i="7"/>
  <c r="BA47" i="7"/>
  <c r="E46" i="16" s="1"/>
  <c r="AY45" i="7"/>
  <c r="AY41" i="7" s="1"/>
  <c r="BC41" i="7"/>
  <c r="AO13" i="7"/>
  <c r="AO35" i="7"/>
  <c r="AO38" i="7"/>
  <c r="AO48" i="7"/>
  <c r="BV10" i="7"/>
  <c r="G9" i="16" s="1"/>
  <c r="BY9" i="7"/>
  <c r="CE9" i="7"/>
  <c r="BU57" i="7"/>
  <c r="BP13" i="7"/>
  <c r="BS13" i="7"/>
  <c r="BT13" i="7"/>
  <c r="BY13" i="7"/>
  <c r="CB13" i="7"/>
  <c r="CE13" i="7"/>
  <c r="CH15" i="7"/>
  <c r="R14" i="16" s="1"/>
  <c r="R12" i="16" s="1"/>
  <c r="BX16" i="7"/>
  <c r="BY17" i="7"/>
  <c r="CE17" i="7"/>
  <c r="BU17" i="7"/>
  <c r="CH19" i="7"/>
  <c r="R18" i="16" s="1"/>
  <c r="BV22" i="7"/>
  <c r="BV25" i="7"/>
  <c r="BY23" i="7"/>
  <c r="CE23" i="7"/>
  <c r="CG23" i="7"/>
  <c r="BU26" i="7"/>
  <c r="CH28" i="7"/>
  <c r="R27" i="16" s="1"/>
  <c r="CF29" i="7"/>
  <c r="BT32" i="7"/>
  <c r="CH34" i="7"/>
  <c r="R33" i="16" s="1"/>
  <c r="BP35" i="7"/>
  <c r="BS35" i="7"/>
  <c r="BY35" i="7"/>
  <c r="CB35" i="7"/>
  <c r="CE35" i="7"/>
  <c r="CF35" i="7"/>
  <c r="CH35" i="7" s="1"/>
  <c r="BV40" i="7"/>
  <c r="G39" i="16" s="1"/>
  <c r="G37" i="16" s="1"/>
  <c r="BN41" i="7"/>
  <c r="BV44" i="7"/>
  <c r="BV47" i="7"/>
  <c r="BY45" i="7"/>
  <c r="CE45" i="7"/>
  <c r="CG45" i="7"/>
  <c r="BU48" i="7"/>
  <c r="AZ9" i="7"/>
  <c r="AU9" i="7"/>
  <c r="BL55" i="7"/>
  <c r="BM55" i="7" s="1"/>
  <c r="P51" i="16" s="1"/>
  <c r="BM10" i="7"/>
  <c r="P9" i="16" s="1"/>
  <c r="BL9" i="7"/>
  <c r="AZ17" i="7"/>
  <c r="BC16" i="7"/>
  <c r="BA19" i="7"/>
  <c r="AY17" i="7"/>
  <c r="AU20" i="7"/>
  <c r="BA21" i="7"/>
  <c r="E20" i="16" s="1"/>
  <c r="AZ20" i="7"/>
  <c r="AU29" i="7"/>
  <c r="AX32" i="7"/>
  <c r="BM34" i="7"/>
  <c r="BK32" i="7"/>
  <c r="AT41" i="7"/>
  <c r="AX42" i="7"/>
  <c r="BM44" i="7"/>
  <c r="P43" i="16" s="1"/>
  <c r="BK42" i="7"/>
  <c r="BK41" i="7" s="1"/>
  <c r="BE41" i="7"/>
  <c r="BE54" i="7" s="1"/>
  <c r="AU48" i="7"/>
  <c r="BA49" i="7"/>
  <c r="AZ48" i="7"/>
  <c r="AZ41" i="7" s="1"/>
  <c r="BV50" i="7"/>
  <c r="CC41" i="7"/>
  <c r="CC54" i="7" s="1"/>
  <c r="BS51" i="7"/>
  <c r="BU51" i="7"/>
  <c r="CH53" i="7"/>
  <c r="BS57" i="7"/>
  <c r="BY57" i="7"/>
  <c r="CB57" i="7"/>
  <c r="CE57" i="7"/>
  <c r="BG9" i="7"/>
  <c r="BK57" i="7"/>
  <c r="AU13" i="7"/>
  <c r="AX13" i="7"/>
  <c r="BD13" i="7"/>
  <c r="BG13" i="7"/>
  <c r="BJ13" i="7"/>
  <c r="BA15" i="7"/>
  <c r="E14" i="16" s="1"/>
  <c r="AT16" i="7"/>
  <c r="BB16" i="7"/>
  <c r="BB54" i="7" s="1"/>
  <c r="BF16" i="7"/>
  <c r="BF54" i="7" s="1"/>
  <c r="BH16" i="7"/>
  <c r="BM19" i="7"/>
  <c r="P18" i="16" s="1"/>
  <c r="BM22" i="7"/>
  <c r="P21" i="16" s="1"/>
  <c r="BA25" i="7"/>
  <c r="BA28" i="7"/>
  <c r="E27" i="16" s="1"/>
  <c r="BD26" i="7"/>
  <c r="BJ26" i="7"/>
  <c r="BL26" i="7"/>
  <c r="BM31" i="7"/>
  <c r="P30" i="16" s="1"/>
  <c r="BA37" i="7"/>
  <c r="E36" i="16" s="1"/>
  <c r="E34" i="16" s="1"/>
  <c r="BM40" i="7"/>
  <c r="P39" i="16" s="1"/>
  <c r="BM47" i="7"/>
  <c r="P46" i="16" s="1"/>
  <c r="AU51" i="7"/>
  <c r="BA53" i="7"/>
  <c r="BA51" i="7" s="1"/>
  <c r="AX16" i="7"/>
  <c r="BA12" i="7"/>
  <c r="E11" i="16" s="1"/>
  <c r="BM12" i="7"/>
  <c r="BM36" i="7"/>
  <c r="P35" i="16" s="1"/>
  <c r="BL35" i="7"/>
  <c r="BM35" i="7" s="1"/>
  <c r="BM46" i="7"/>
  <c r="P45" i="16" s="1"/>
  <c r="BL45" i="7"/>
  <c r="AZ56" i="7"/>
  <c r="BA56" i="7" s="1"/>
  <c r="E52" i="16" s="1"/>
  <c r="BL56" i="7"/>
  <c r="BM56" i="7" s="1"/>
  <c r="P52" i="16" s="1"/>
  <c r="AY57" i="7"/>
  <c r="AN16" i="7"/>
  <c r="BI54" i="7"/>
  <c r="BK9" i="7"/>
  <c r="BA10" i="7"/>
  <c r="AZ57" i="7"/>
  <c r="BL57" i="7"/>
  <c r="BL20" i="7"/>
  <c r="BM28" i="7"/>
  <c r="BM30" i="7"/>
  <c r="P29" i="16" s="1"/>
  <c r="BL29" i="7"/>
  <c r="BA34" i="7"/>
  <c r="E33" i="16" s="1"/>
  <c r="AX35" i="7"/>
  <c r="BJ35" i="7"/>
  <c r="BM38" i="7"/>
  <c r="BA40" i="7"/>
  <c r="E39" i="16" s="1"/>
  <c r="AV41" i="7"/>
  <c r="AV54" i="7" s="1"/>
  <c r="BA44" i="7"/>
  <c r="BM50" i="7"/>
  <c r="BM52" i="7"/>
  <c r="BL51" i="7"/>
  <c r="BJ57" i="7"/>
  <c r="BV32" i="7"/>
  <c r="CH21" i="7"/>
  <c r="CG20" i="7"/>
  <c r="CH33" i="7"/>
  <c r="CG32" i="7"/>
  <c r="CH39" i="7"/>
  <c r="R38" i="16" s="1"/>
  <c r="R37" i="16" s="1"/>
  <c r="CG38" i="7"/>
  <c r="CH38" i="7" s="1"/>
  <c r="CH43" i="7"/>
  <c r="CG42" i="7"/>
  <c r="BU9" i="7"/>
  <c r="CG9" i="7"/>
  <c r="CH10" i="7"/>
  <c r="R9" i="16" s="1"/>
  <c r="BV11" i="7"/>
  <c r="G10" i="16" s="1"/>
  <c r="CG56" i="7"/>
  <c r="CH56" i="7" s="1"/>
  <c r="R52" i="16" s="1"/>
  <c r="BT57" i="7"/>
  <c r="BV12" i="7"/>
  <c r="G11" i="16" s="1"/>
  <c r="CF57" i="7"/>
  <c r="CH12" i="7"/>
  <c r="R11" i="16" s="1"/>
  <c r="CG13" i="7"/>
  <c r="CH13" i="7" s="1"/>
  <c r="BV19" i="7"/>
  <c r="CH25" i="7"/>
  <c r="CH27" i="7"/>
  <c r="R26" i="16" s="1"/>
  <c r="CG26" i="7"/>
  <c r="BV31" i="7"/>
  <c r="BV35" i="7"/>
  <c r="BV37" i="7"/>
  <c r="G36" i="16" s="1"/>
  <c r="G34" i="16" s="1"/>
  <c r="BS38" i="7"/>
  <c r="CE38" i="7"/>
  <c r="BT41" i="7"/>
  <c r="BX41" i="7"/>
  <c r="BZ41" i="7"/>
  <c r="BZ54" i="7" s="1"/>
  <c r="CD41" i="7"/>
  <c r="CH47" i="7"/>
  <c r="CH49" i="7"/>
  <c r="CG48" i="7"/>
  <c r="BV53" i="7"/>
  <c r="BV51" i="7" s="1"/>
  <c r="BP57" i="7"/>
  <c r="O50" i="16"/>
  <c r="Q50" i="16"/>
  <c r="S50" i="16"/>
  <c r="F50" i="16"/>
  <c r="H50" i="16"/>
  <c r="AK57" i="7"/>
  <c r="AJ57" i="7"/>
  <c r="AH57" i="7"/>
  <c r="AG57" i="7"/>
  <c r="AK56" i="7"/>
  <c r="AL56" i="7" s="1"/>
  <c r="AH56" i="7"/>
  <c r="AI56" i="7" s="1"/>
  <c r="AK55" i="7"/>
  <c r="AL55" i="7" s="1"/>
  <c r="AH55" i="7"/>
  <c r="AI55" i="7" s="1"/>
  <c r="AQ53" i="7"/>
  <c r="AP53" i="7"/>
  <c r="AP51" i="7" s="1"/>
  <c r="AL53" i="7"/>
  <c r="AI53" i="7"/>
  <c r="AQ52" i="7"/>
  <c r="AR52" i="7" s="1"/>
  <c r="AL52" i="7"/>
  <c r="AI52" i="7"/>
  <c r="AK51" i="7"/>
  <c r="AJ51" i="7"/>
  <c r="AH51" i="7"/>
  <c r="AG51" i="7"/>
  <c r="AQ48" i="7"/>
  <c r="AL50" i="7"/>
  <c r="AI50" i="7"/>
  <c r="AI48" i="7" s="1"/>
  <c r="AR49" i="7"/>
  <c r="N48" i="16" s="1"/>
  <c r="AL49" i="7"/>
  <c r="AI49" i="7"/>
  <c r="AP48" i="7"/>
  <c r="AK48" i="7"/>
  <c r="AJ48" i="7"/>
  <c r="AH48" i="7"/>
  <c r="AG48" i="7"/>
  <c r="AQ45" i="7"/>
  <c r="AL47" i="7"/>
  <c r="AI47" i="7"/>
  <c r="AI45" i="7" s="1"/>
  <c r="AR46" i="7"/>
  <c r="N45" i="16" s="1"/>
  <c r="AL46" i="7"/>
  <c r="AI46" i="7"/>
  <c r="AP45" i="7"/>
  <c r="AK45" i="7"/>
  <c r="AJ45" i="7"/>
  <c r="AH45" i="7"/>
  <c r="AG45" i="7"/>
  <c r="AQ42" i="7"/>
  <c r="AL44" i="7"/>
  <c r="AI44" i="7"/>
  <c r="AR43" i="7"/>
  <c r="N42" i="16" s="1"/>
  <c r="AL43" i="7"/>
  <c r="AI43" i="7"/>
  <c r="AP42" i="7"/>
  <c r="AK42" i="7"/>
  <c r="AJ42" i="7"/>
  <c r="AH42" i="7"/>
  <c r="AG42" i="7"/>
  <c r="AP38" i="7"/>
  <c r="AL40" i="7"/>
  <c r="AI40" i="7"/>
  <c r="AR39" i="7"/>
  <c r="N38" i="16" s="1"/>
  <c r="AL39" i="7"/>
  <c r="AI39" i="7"/>
  <c r="AK38" i="7"/>
  <c r="AJ38" i="7"/>
  <c r="AH38" i="7"/>
  <c r="AG38" i="7"/>
  <c r="AP35" i="7"/>
  <c r="AL37" i="7"/>
  <c r="AI37" i="7"/>
  <c r="AR36" i="7"/>
  <c r="N35" i="16" s="1"/>
  <c r="AL36" i="7"/>
  <c r="AI36" i="7"/>
  <c r="AK35" i="7"/>
  <c r="AJ35" i="7"/>
  <c r="AH35" i="7"/>
  <c r="AG35" i="7"/>
  <c r="AP32" i="7"/>
  <c r="AL34" i="7"/>
  <c r="AI34" i="7"/>
  <c r="AR33" i="7"/>
  <c r="N32" i="16" s="1"/>
  <c r="AL33" i="7"/>
  <c r="AI33" i="7"/>
  <c r="AK32" i="7"/>
  <c r="AJ32" i="7"/>
  <c r="AH32" i="7"/>
  <c r="AG32" i="7"/>
  <c r="AP29" i="7"/>
  <c r="AL31" i="7"/>
  <c r="AI31" i="7"/>
  <c r="AR30" i="7"/>
  <c r="N29" i="16" s="1"/>
  <c r="AL30" i="7"/>
  <c r="AI30" i="7"/>
  <c r="AK29" i="7"/>
  <c r="AJ29" i="7"/>
  <c r="AH29" i="7"/>
  <c r="AG29" i="7"/>
  <c r="AP26" i="7"/>
  <c r="AL28" i="7"/>
  <c r="AI28" i="7"/>
  <c r="AR27" i="7"/>
  <c r="N26" i="16" s="1"/>
  <c r="AL27" i="7"/>
  <c r="AI27" i="7"/>
  <c r="AK26" i="7"/>
  <c r="AJ26" i="7"/>
  <c r="AH26" i="7"/>
  <c r="AG26" i="7"/>
  <c r="AP23" i="7"/>
  <c r="AL25" i="7"/>
  <c r="AI25" i="7"/>
  <c r="AR24" i="7"/>
  <c r="N23" i="16" s="1"/>
  <c r="AL24" i="7"/>
  <c r="AI24" i="7"/>
  <c r="AK23" i="7"/>
  <c r="AJ23" i="7"/>
  <c r="AH23" i="7"/>
  <c r="AG23" i="7"/>
  <c r="AP20" i="7"/>
  <c r="AL22" i="7"/>
  <c r="AI22" i="7"/>
  <c r="AR21" i="7"/>
  <c r="N20" i="16" s="1"/>
  <c r="AL21" i="7"/>
  <c r="AI21" i="7"/>
  <c r="AK20" i="7"/>
  <c r="AJ20" i="7"/>
  <c r="AH20" i="7"/>
  <c r="AG20" i="7"/>
  <c r="AP17" i="7"/>
  <c r="AL19" i="7"/>
  <c r="AI19" i="7"/>
  <c r="AR18" i="7"/>
  <c r="N17" i="16" s="1"/>
  <c r="AL18" i="7"/>
  <c r="AI18" i="7"/>
  <c r="AK17" i="7"/>
  <c r="AJ17" i="7"/>
  <c r="AH17" i="7"/>
  <c r="AG17" i="7"/>
  <c r="AL15" i="7"/>
  <c r="AI15" i="7"/>
  <c r="AR14" i="7"/>
  <c r="N13" i="16" s="1"/>
  <c r="AL14" i="7"/>
  <c r="AI14" i="7"/>
  <c r="AP13" i="7"/>
  <c r="AK13" i="7"/>
  <c r="AJ13" i="7"/>
  <c r="AH13" i="7"/>
  <c r="AG13" i="7"/>
  <c r="AL12" i="7"/>
  <c r="AI12" i="7"/>
  <c r="AL11" i="7"/>
  <c r="AI11" i="7"/>
  <c r="AQ55" i="7"/>
  <c r="AR55" i="7" s="1"/>
  <c r="N51" i="16" s="1"/>
  <c r="AL10" i="7"/>
  <c r="AI10" i="7"/>
  <c r="AK9" i="7"/>
  <c r="AJ9" i="7"/>
  <c r="AH9" i="7"/>
  <c r="AG9" i="7"/>
  <c r="AE53" i="7"/>
  <c r="AE51" i="7" s="1"/>
  <c r="AD53" i="7"/>
  <c r="AE52" i="7"/>
  <c r="AE50" i="7"/>
  <c r="J50" i="7" s="1"/>
  <c r="AD50" i="7"/>
  <c r="AD48" i="7" s="1"/>
  <c r="AE49" i="7"/>
  <c r="AE47" i="7"/>
  <c r="J47" i="7" s="1"/>
  <c r="AD47" i="7"/>
  <c r="AF47" i="7" s="1"/>
  <c r="C46" i="16" s="1"/>
  <c r="AE46" i="7"/>
  <c r="J46" i="7" s="1"/>
  <c r="AE44" i="7"/>
  <c r="J44" i="7" s="1"/>
  <c r="AD44" i="7"/>
  <c r="I44" i="7" s="1"/>
  <c r="I42" i="7" s="1"/>
  <c r="AE43" i="7"/>
  <c r="J43" i="7" s="1"/>
  <c r="AE40" i="7"/>
  <c r="J40" i="7" s="1"/>
  <c r="AD40" i="7"/>
  <c r="I40" i="7" s="1"/>
  <c r="AE39" i="7"/>
  <c r="AE37" i="7"/>
  <c r="AD37" i="7"/>
  <c r="AD35" i="7" s="1"/>
  <c r="AE36" i="7"/>
  <c r="AE34" i="7"/>
  <c r="J34" i="7" s="1"/>
  <c r="AD34" i="7"/>
  <c r="AF34" i="7" s="1"/>
  <c r="C33" i="16" s="1"/>
  <c r="AE33" i="7"/>
  <c r="J33" i="7" s="1"/>
  <c r="AD31" i="7"/>
  <c r="I31" i="7" s="1"/>
  <c r="AE31" i="7"/>
  <c r="J31" i="7" s="1"/>
  <c r="AE30" i="7"/>
  <c r="AF30" i="7" s="1"/>
  <c r="C29" i="16" s="1"/>
  <c r="AD28" i="7"/>
  <c r="AD26" i="7" s="1"/>
  <c r="AE28" i="7"/>
  <c r="J28" i="7" s="1"/>
  <c r="AE27" i="7"/>
  <c r="J27" i="7" s="1"/>
  <c r="AD25" i="7"/>
  <c r="I25" i="7" s="1"/>
  <c r="I23" i="7" s="1"/>
  <c r="AE25" i="7"/>
  <c r="J25" i="7" s="1"/>
  <c r="AE24" i="7"/>
  <c r="AE23" i="7" s="1"/>
  <c r="AD22" i="7"/>
  <c r="AD20" i="7" s="1"/>
  <c r="AE22" i="7"/>
  <c r="J22" i="7" s="1"/>
  <c r="AE21" i="7"/>
  <c r="J21" i="7" s="1"/>
  <c r="AD19" i="7"/>
  <c r="AD17" i="7" s="1"/>
  <c r="AE19" i="7"/>
  <c r="J19" i="7" s="1"/>
  <c r="AE18" i="7"/>
  <c r="AF18" i="7" s="1"/>
  <c r="C17" i="16" s="1"/>
  <c r="AD15" i="7"/>
  <c r="I15" i="7" s="1"/>
  <c r="AE15" i="7"/>
  <c r="J15" i="7" s="1"/>
  <c r="AE14" i="7"/>
  <c r="J14" i="7" s="1"/>
  <c r="AE12" i="7"/>
  <c r="J12" i="7" s="1"/>
  <c r="AD12" i="7"/>
  <c r="I12" i="7" s="1"/>
  <c r="AE11" i="7"/>
  <c r="J11" i="7" s="1"/>
  <c r="AE10" i="7"/>
  <c r="AF10" i="7" s="1"/>
  <c r="C9" i="16" s="1"/>
  <c r="AF52" i="7"/>
  <c r="AD42" i="7"/>
  <c r="AF39" i="7"/>
  <c r="C38" i="16" s="1"/>
  <c r="AE38" i="7"/>
  <c r="AF27" i="7"/>
  <c r="C26" i="16" s="1"/>
  <c r="AF14" i="7"/>
  <c r="C13" i="16" s="1"/>
  <c r="AB57" i="7"/>
  <c r="AA57" i="7"/>
  <c r="AB56" i="7"/>
  <c r="AC56" i="7" s="1"/>
  <c r="AB55" i="7"/>
  <c r="AC55" i="7" s="1"/>
  <c r="AC53" i="7"/>
  <c r="AC52" i="7"/>
  <c r="AB51" i="7"/>
  <c r="AA51" i="7"/>
  <c r="AC50" i="7"/>
  <c r="AC49" i="7"/>
  <c r="AB48" i="7"/>
  <c r="AA48" i="7"/>
  <c r="AC47" i="7"/>
  <c r="AC46" i="7"/>
  <c r="AB45" i="7"/>
  <c r="AA45" i="7"/>
  <c r="AC44" i="7"/>
  <c r="AC43" i="7"/>
  <c r="AB42" i="7"/>
  <c r="AA42" i="7"/>
  <c r="AC40" i="7"/>
  <c r="AC39" i="7"/>
  <c r="AB38" i="7"/>
  <c r="AA38" i="7"/>
  <c r="AC37" i="7"/>
  <c r="AC36" i="7"/>
  <c r="AB35" i="7"/>
  <c r="AA35" i="7"/>
  <c r="AC34" i="7"/>
  <c r="AC33" i="7"/>
  <c r="AB32" i="7"/>
  <c r="AA32" i="7"/>
  <c r="AC31" i="7"/>
  <c r="AC30" i="7"/>
  <c r="AB29" i="7"/>
  <c r="AA29" i="7"/>
  <c r="AC28" i="7"/>
  <c r="AC27" i="7"/>
  <c r="AB26" i="7"/>
  <c r="AA26" i="7"/>
  <c r="AC25" i="7"/>
  <c r="AC24" i="7"/>
  <c r="AB23" i="7"/>
  <c r="AA23" i="7"/>
  <c r="AC22" i="7"/>
  <c r="AC21" i="7"/>
  <c r="AB20" i="7"/>
  <c r="AA20" i="7"/>
  <c r="AC19" i="7"/>
  <c r="AC18" i="7"/>
  <c r="AB17" i="7"/>
  <c r="AA17" i="7"/>
  <c r="AC15" i="7"/>
  <c r="AC14" i="7"/>
  <c r="AB13" i="7"/>
  <c r="AA13" i="7"/>
  <c r="AC12" i="7"/>
  <c r="AC11" i="7"/>
  <c r="AC10" i="7"/>
  <c r="AB9" i="7"/>
  <c r="AA9" i="7"/>
  <c r="BV23" i="7" l="1"/>
  <c r="G24" i="16"/>
  <c r="G22" i="16" s="1"/>
  <c r="V56" i="7"/>
  <c r="W56" i="7" s="1"/>
  <c r="AN54" i="7"/>
  <c r="AF46" i="7"/>
  <c r="C45" i="16" s="1"/>
  <c r="K44" i="7"/>
  <c r="I34" i="7"/>
  <c r="I32" i="7" s="1"/>
  <c r="BH54" i="7"/>
  <c r="BA45" i="7"/>
  <c r="BD41" i="7"/>
  <c r="BJ41" i="7"/>
  <c r="BJ54" i="7" s="1"/>
  <c r="AE35" i="7"/>
  <c r="AE48" i="7"/>
  <c r="CF16" i="7"/>
  <c r="AI42" i="7"/>
  <c r="AI41" i="7" s="1"/>
  <c r="AJ41" i="7"/>
  <c r="W47" i="7"/>
  <c r="W45" i="7" s="1"/>
  <c r="I22" i="7"/>
  <c r="I20" i="7" s="1"/>
  <c r="AK41" i="7"/>
  <c r="V29" i="7"/>
  <c r="AW54" i="7"/>
  <c r="AG16" i="7"/>
  <c r="BJ16" i="7"/>
  <c r="BS41" i="7"/>
  <c r="BP16" i="7"/>
  <c r="J18" i="7"/>
  <c r="W19" i="7"/>
  <c r="W17" i="7" s="1"/>
  <c r="J30" i="7"/>
  <c r="K30" i="7" s="1"/>
  <c r="C44" i="16"/>
  <c r="P34" i="16"/>
  <c r="P44" i="16"/>
  <c r="E31" i="16"/>
  <c r="P12" i="16"/>
  <c r="E12" i="16"/>
  <c r="E54" i="7"/>
  <c r="R25" i="16"/>
  <c r="R8" i="16"/>
  <c r="P28" i="16"/>
  <c r="P37" i="16"/>
  <c r="R28" i="16"/>
  <c r="AX41" i="7"/>
  <c r="AX54" i="7" s="1"/>
  <c r="AF53" i="7"/>
  <c r="AI51" i="7"/>
  <c r="CA54" i="7"/>
  <c r="AH41" i="7"/>
  <c r="Q54" i="7"/>
  <c r="CE41" i="7"/>
  <c r="BY41" i="7"/>
  <c r="AG41" i="7"/>
  <c r="BM51" i="7"/>
  <c r="AT54" i="7"/>
  <c r="AU41" i="7"/>
  <c r="CH57" i="7"/>
  <c r="R53" i="16" s="1"/>
  <c r="BM57" i="7"/>
  <c r="P53" i="16" s="1"/>
  <c r="AI9" i="7"/>
  <c r="AC9" i="7"/>
  <c r="I38" i="7"/>
  <c r="K40" i="7"/>
  <c r="K21" i="7"/>
  <c r="J20" i="7"/>
  <c r="K25" i="7"/>
  <c r="CH45" i="7"/>
  <c r="R46" i="16"/>
  <c r="R44" i="16" s="1"/>
  <c r="CH20" i="7"/>
  <c r="R20" i="16"/>
  <c r="R19" i="16" s="1"/>
  <c r="CB54" i="7"/>
  <c r="J49" i="7"/>
  <c r="J56" i="7" s="1"/>
  <c r="K56" i="7" s="1"/>
  <c r="J36" i="7"/>
  <c r="K36" i="7" s="1"/>
  <c r="CH42" i="7"/>
  <c r="R42" i="16"/>
  <c r="R41" i="16" s="1"/>
  <c r="BV45" i="7"/>
  <c r="G46" i="16"/>
  <c r="G44" i="16" s="1"/>
  <c r="E28" i="16"/>
  <c r="T54" i="7"/>
  <c r="I50" i="7"/>
  <c r="J24" i="7"/>
  <c r="AE32" i="7"/>
  <c r="AF33" i="7"/>
  <c r="C32" i="16" s="1"/>
  <c r="C31" i="16" s="1"/>
  <c r="AE45" i="7"/>
  <c r="AE41" i="7" s="1"/>
  <c r="CH48" i="7"/>
  <c r="R48" i="16"/>
  <c r="R47" i="16" s="1"/>
  <c r="BV29" i="7"/>
  <c r="G30" i="16"/>
  <c r="G28" i="16" s="1"/>
  <c r="BV17" i="7"/>
  <c r="G18" i="16"/>
  <c r="G16" i="16" s="1"/>
  <c r="BA48" i="7"/>
  <c r="E48" i="16"/>
  <c r="E47" i="16" s="1"/>
  <c r="BA29" i="7"/>
  <c r="AU16" i="7"/>
  <c r="BN54" i="7"/>
  <c r="AO54" i="7"/>
  <c r="E37" i="16"/>
  <c r="BM23" i="7"/>
  <c r="P24" i="16"/>
  <c r="P22" i="16" s="1"/>
  <c r="CH17" i="7"/>
  <c r="U16" i="7"/>
  <c r="E44" i="16"/>
  <c r="V17" i="7"/>
  <c r="U41" i="7"/>
  <c r="W34" i="7"/>
  <c r="W26" i="7"/>
  <c r="W20" i="7"/>
  <c r="I19" i="7"/>
  <c r="I17" i="7" s="1"/>
  <c r="BS16" i="7"/>
  <c r="BS54" i="7" s="1"/>
  <c r="R16" i="16"/>
  <c r="BM48" i="7"/>
  <c r="P49" i="16"/>
  <c r="P47" i="16" s="1"/>
  <c r="BV20" i="7"/>
  <c r="G21" i="16"/>
  <c r="G19" i="16" s="1"/>
  <c r="P41" i="16"/>
  <c r="BA26" i="7"/>
  <c r="E26" i="16"/>
  <c r="E25" i="16" s="1"/>
  <c r="BA42" i="7"/>
  <c r="E43" i="16"/>
  <c r="E41" i="16" s="1"/>
  <c r="BV48" i="7"/>
  <c r="G49" i="16"/>
  <c r="G47" i="16" s="1"/>
  <c r="BM32" i="7"/>
  <c r="P33" i="16"/>
  <c r="P31" i="16" s="1"/>
  <c r="BA17" i="7"/>
  <c r="E18" i="16"/>
  <c r="E16" i="16" s="1"/>
  <c r="P16" i="16"/>
  <c r="K34" i="7"/>
  <c r="W25" i="7"/>
  <c r="W23" i="7" s="1"/>
  <c r="AE20" i="7"/>
  <c r="AF37" i="7"/>
  <c r="C36" i="16" s="1"/>
  <c r="AE42" i="7"/>
  <c r="AF50" i="7"/>
  <c r="C49" i="16" s="1"/>
  <c r="AJ16" i="7"/>
  <c r="AJ54" i="7" s="1"/>
  <c r="AL51" i="7"/>
  <c r="CD54" i="7"/>
  <c r="CH23" i="7"/>
  <c r="R24" i="16"/>
  <c r="R22" i="16" s="1"/>
  <c r="CH32" i="7"/>
  <c r="R32" i="16"/>
  <c r="R31" i="16" s="1"/>
  <c r="BM26" i="7"/>
  <c r="P27" i="16"/>
  <c r="P25" i="16" s="1"/>
  <c r="BA9" i="7"/>
  <c r="E9" i="16"/>
  <c r="E8" i="16" s="1"/>
  <c r="BA23" i="7"/>
  <c r="E24" i="16"/>
  <c r="E22" i="16" s="1"/>
  <c r="E19" i="16"/>
  <c r="BV42" i="7"/>
  <c r="G43" i="16"/>
  <c r="G41" i="16" s="1"/>
  <c r="BV13" i="7"/>
  <c r="BA38" i="7"/>
  <c r="BK16" i="7"/>
  <c r="BK54" i="7" s="1"/>
  <c r="J37" i="7"/>
  <c r="J57" i="7" s="1"/>
  <c r="BM20" i="7"/>
  <c r="P20" i="16"/>
  <c r="P19" i="16" s="1"/>
  <c r="W43" i="7"/>
  <c r="I37" i="7"/>
  <c r="I35" i="7" s="1"/>
  <c r="I47" i="7"/>
  <c r="I45" i="7" s="1"/>
  <c r="I28" i="7"/>
  <c r="K15" i="7"/>
  <c r="I13" i="7"/>
  <c r="AD13" i="7"/>
  <c r="AF15" i="7"/>
  <c r="C14" i="16" s="1"/>
  <c r="C12" i="16" s="1"/>
  <c r="W12" i="7"/>
  <c r="G8" i="16"/>
  <c r="BM9" i="7"/>
  <c r="P11" i="16"/>
  <c r="P8" i="16" s="1"/>
  <c r="AL9" i="7"/>
  <c r="J10" i="7"/>
  <c r="J55" i="7" s="1"/>
  <c r="K55" i="7" s="1"/>
  <c r="AD9" i="7"/>
  <c r="AF12" i="7"/>
  <c r="C11" i="16" s="1"/>
  <c r="BP54" i="7"/>
  <c r="W40" i="7"/>
  <c r="U38" i="7"/>
  <c r="W33" i="7"/>
  <c r="V32" i="7"/>
  <c r="W44" i="7"/>
  <c r="BY16" i="7"/>
  <c r="BT54" i="7"/>
  <c r="CH26" i="7"/>
  <c r="BU41" i="7"/>
  <c r="BU54" i="7" s="1"/>
  <c r="CH51" i="7"/>
  <c r="K22" i="7"/>
  <c r="K20" i="7" s="1"/>
  <c r="V20" i="7"/>
  <c r="V16" i="7" s="1"/>
  <c r="U57" i="7"/>
  <c r="N54" i="7"/>
  <c r="K39" i="7"/>
  <c r="J38" i="7"/>
  <c r="W15" i="7"/>
  <c r="CH29" i="7"/>
  <c r="J48" i="7"/>
  <c r="V38" i="7"/>
  <c r="V55" i="7"/>
  <c r="W55" i="7" s="1"/>
  <c r="BL16" i="7"/>
  <c r="W49" i="7"/>
  <c r="W48" i="7" s="1"/>
  <c r="V48" i="7"/>
  <c r="V41" i="7" s="1"/>
  <c r="K46" i="7"/>
  <c r="J45" i="7"/>
  <c r="W37" i="7"/>
  <c r="U35" i="7"/>
  <c r="W35" i="7" s="1"/>
  <c r="I48" i="7"/>
  <c r="K50" i="7"/>
  <c r="K43" i="7"/>
  <c r="K42" i="7" s="1"/>
  <c r="J42" i="7"/>
  <c r="I29" i="7"/>
  <c r="K31" i="7"/>
  <c r="K29" i="7" s="1"/>
  <c r="K24" i="7"/>
  <c r="K23" i="7" s="1"/>
  <c r="J23" i="7"/>
  <c r="K14" i="7"/>
  <c r="J13" i="7"/>
  <c r="W11" i="7"/>
  <c r="V9" i="7"/>
  <c r="K11" i="7"/>
  <c r="BA32" i="7"/>
  <c r="BM29" i="7"/>
  <c r="BM45" i="7"/>
  <c r="BD16" i="7"/>
  <c r="BM42" i="7"/>
  <c r="BA20" i="7"/>
  <c r="AY16" i="7"/>
  <c r="AY54" i="7" s="1"/>
  <c r="BC54" i="7"/>
  <c r="K33" i="7"/>
  <c r="K32" i="7" s="1"/>
  <c r="J32" i="7"/>
  <c r="K27" i="7"/>
  <c r="J26" i="7"/>
  <c r="I9" i="7"/>
  <c r="K12" i="7"/>
  <c r="K18" i="7"/>
  <c r="J17" i="7"/>
  <c r="V57" i="7"/>
  <c r="CF54" i="7"/>
  <c r="BL41" i="7"/>
  <c r="BL54" i="7" s="1"/>
  <c r="BG54" i="7"/>
  <c r="AC45" i="7"/>
  <c r="AE13" i="7"/>
  <c r="AL17" i="7"/>
  <c r="AL20" i="7"/>
  <c r="AL23" i="7"/>
  <c r="AL32" i="7"/>
  <c r="AL42" i="7"/>
  <c r="AL45" i="7"/>
  <c r="AL48" i="7"/>
  <c r="AQ51" i="7"/>
  <c r="AQ41" i="7" s="1"/>
  <c r="BX54" i="7"/>
  <c r="BV57" i="7"/>
  <c r="G53" i="16" s="1"/>
  <c r="BV9" i="7"/>
  <c r="CG16" i="7"/>
  <c r="BA57" i="7"/>
  <c r="E53" i="16" s="1"/>
  <c r="AZ16" i="7"/>
  <c r="AZ54" i="7" s="1"/>
  <c r="CE16" i="7"/>
  <c r="BM17" i="7"/>
  <c r="BV16" i="7"/>
  <c r="CH9" i="7"/>
  <c r="CG41" i="7"/>
  <c r="CG54" i="7" s="1"/>
  <c r="AK16" i="7"/>
  <c r="AK54" i="7" s="1"/>
  <c r="D50" i="16"/>
  <c r="AE57" i="7"/>
  <c r="AL29" i="7"/>
  <c r="AC51" i="7"/>
  <c r="AC29" i="7"/>
  <c r="AC57" i="7"/>
  <c r="AE29" i="7"/>
  <c r="AF28" i="7"/>
  <c r="C27" i="16" s="1"/>
  <c r="C25" i="16" s="1"/>
  <c r="AQ56" i="7"/>
  <c r="AR56" i="7" s="1"/>
  <c r="N52" i="16" s="1"/>
  <c r="AH16" i="7"/>
  <c r="AP16" i="7"/>
  <c r="AL26" i="7"/>
  <c r="AC17" i="7"/>
  <c r="AC23" i="7"/>
  <c r="AC26" i="7"/>
  <c r="AF19" i="7"/>
  <c r="C18" i="16" s="1"/>
  <c r="C16" i="16" s="1"/>
  <c r="AF22" i="7"/>
  <c r="C21" i="16" s="1"/>
  <c r="AF49" i="7"/>
  <c r="C48" i="16" s="1"/>
  <c r="AP57" i="7"/>
  <c r="AI35" i="7"/>
  <c r="AL35" i="7"/>
  <c r="AF51" i="7"/>
  <c r="AA16" i="7"/>
  <c r="AB16" i="7"/>
  <c r="AA41" i="7"/>
  <c r="AA54" i="7" s="1"/>
  <c r="AC42" i="7"/>
  <c r="AE17" i="7"/>
  <c r="AF24" i="7"/>
  <c r="C23" i="16" s="1"/>
  <c r="AE26" i="7"/>
  <c r="AD32" i="7"/>
  <c r="AF32" i="7"/>
  <c r="AF43" i="7"/>
  <c r="C42" i="16" s="1"/>
  <c r="AF45" i="7"/>
  <c r="AD51" i="7"/>
  <c r="AP9" i="7"/>
  <c r="AR10" i="7"/>
  <c r="N9" i="16" s="1"/>
  <c r="AR11" i="7"/>
  <c r="N10" i="16" s="1"/>
  <c r="AQ9" i="7"/>
  <c r="AQ13" i="7"/>
  <c r="AR13" i="7" s="1"/>
  <c r="AI17" i="7"/>
  <c r="AI20" i="7"/>
  <c r="AI23" i="7"/>
  <c r="AI26" i="7"/>
  <c r="AI29" i="7"/>
  <c r="AI32" i="7"/>
  <c r="AI38" i="7"/>
  <c r="AL38" i="7"/>
  <c r="AR47" i="7"/>
  <c r="AR53" i="7"/>
  <c r="AR51" i="7" s="1"/>
  <c r="AL57" i="7"/>
  <c r="AI13" i="7"/>
  <c r="AQ57" i="7"/>
  <c r="AC13" i="7"/>
  <c r="AC20" i="7"/>
  <c r="AC32" i="7"/>
  <c r="AC35" i="7"/>
  <c r="AC38" i="7"/>
  <c r="AB41" i="7"/>
  <c r="AC48" i="7"/>
  <c r="AF11" i="7"/>
  <c r="AE9" i="7"/>
  <c r="AF31" i="7"/>
  <c r="AD29" i="7"/>
  <c r="AE55" i="7"/>
  <c r="AF55" i="7" s="1"/>
  <c r="C51" i="16" s="1"/>
  <c r="AF36" i="7"/>
  <c r="C35" i="16" s="1"/>
  <c r="AF40" i="7"/>
  <c r="C39" i="16" s="1"/>
  <c r="C37" i="16" s="1"/>
  <c r="AD38" i="7"/>
  <c r="AF38" i="7" s="1"/>
  <c r="AL13" i="7"/>
  <c r="AR15" i="7"/>
  <c r="N14" i="16" s="1"/>
  <c r="N12" i="16" s="1"/>
  <c r="AQ17" i="7"/>
  <c r="AR19" i="7"/>
  <c r="AQ20" i="7"/>
  <c r="AR22" i="7"/>
  <c r="AQ23" i="7"/>
  <c r="AR25" i="7"/>
  <c r="AQ26" i="7"/>
  <c r="AR28" i="7"/>
  <c r="AQ29" i="7"/>
  <c r="AR31" i="7"/>
  <c r="AQ32" i="7"/>
  <c r="AR34" i="7"/>
  <c r="AQ35" i="7"/>
  <c r="AR35" i="7" s="1"/>
  <c r="AR37" i="7"/>
  <c r="N36" i="16" s="1"/>
  <c r="N34" i="16" s="1"/>
  <c r="AQ38" i="7"/>
  <c r="AR38" i="7" s="1"/>
  <c r="AR40" i="7"/>
  <c r="N39" i="16" s="1"/>
  <c r="N37" i="16" s="1"/>
  <c r="AP41" i="7"/>
  <c r="AR44" i="7"/>
  <c r="AR50" i="7"/>
  <c r="AI57" i="7"/>
  <c r="AF35" i="7"/>
  <c r="AF44" i="7"/>
  <c r="AR12" i="7"/>
  <c r="N11" i="16" s="1"/>
  <c r="AD45" i="7"/>
  <c r="AE56" i="7"/>
  <c r="AF56" i="7" s="1"/>
  <c r="C52" i="16" s="1"/>
  <c r="AD57" i="7"/>
  <c r="AD23" i="7"/>
  <c r="AD16" i="7" s="1"/>
  <c r="AF25" i="7"/>
  <c r="C24" i="16" s="1"/>
  <c r="AF21" i="7"/>
  <c r="X32" i="7"/>
  <c r="Y32" i="7"/>
  <c r="Z33" i="7"/>
  <c r="Z34" i="7"/>
  <c r="I41" i="7" l="1"/>
  <c r="W42" i="7"/>
  <c r="BA41" i="7"/>
  <c r="U54" i="7"/>
  <c r="BA16" i="7"/>
  <c r="BA54" i="7" s="1"/>
  <c r="K47" i="7"/>
  <c r="K45" i="7"/>
  <c r="K19" i="7"/>
  <c r="W16" i="7"/>
  <c r="AU54" i="7"/>
  <c r="P15" i="16"/>
  <c r="K17" i="7"/>
  <c r="BM41" i="7"/>
  <c r="I57" i="7"/>
  <c r="J35" i="7"/>
  <c r="BD54" i="7"/>
  <c r="CH16" i="7"/>
  <c r="AG54" i="7"/>
  <c r="J41" i="7"/>
  <c r="BV41" i="7"/>
  <c r="BV54" i="7" s="1"/>
  <c r="BY54" i="7"/>
  <c r="W38" i="7"/>
  <c r="R15" i="16"/>
  <c r="J29" i="7"/>
  <c r="J16" i="7" s="1"/>
  <c r="J54" i="7" s="1"/>
  <c r="R40" i="16"/>
  <c r="G40" i="16"/>
  <c r="E40" i="16"/>
  <c r="P40" i="16"/>
  <c r="C34" i="16"/>
  <c r="E15" i="16"/>
  <c r="AH54" i="7"/>
  <c r="CE54" i="7"/>
  <c r="AD41" i="7"/>
  <c r="AD54" i="7" s="1"/>
  <c r="CH41" i="7"/>
  <c r="CH54" i="7" s="1"/>
  <c r="AF57" i="7"/>
  <c r="C53" i="16" s="1"/>
  <c r="W9" i="7"/>
  <c r="J9" i="7"/>
  <c r="AF13" i="7"/>
  <c r="AR48" i="7"/>
  <c r="N49" i="16"/>
  <c r="N47" i="16" s="1"/>
  <c r="AF42" i="7"/>
  <c r="C43" i="16"/>
  <c r="C41" i="16" s="1"/>
  <c r="C40" i="16" s="1"/>
  <c r="AR23" i="7"/>
  <c r="N24" i="16"/>
  <c r="N22" i="16" s="1"/>
  <c r="AR17" i="7"/>
  <c r="AR16" i="7" s="1"/>
  <c r="N18" i="16"/>
  <c r="N16" i="16" s="1"/>
  <c r="N15" i="16" s="1"/>
  <c r="K35" i="7"/>
  <c r="AF17" i="7"/>
  <c r="AF26" i="7"/>
  <c r="AF20" i="7"/>
  <c r="C20" i="16"/>
  <c r="C19" i="16" s="1"/>
  <c r="AF48" i="7"/>
  <c r="AF41" i="7" s="1"/>
  <c r="AR32" i="7"/>
  <c r="N33" i="16"/>
  <c r="N31" i="16" s="1"/>
  <c r="AR26" i="7"/>
  <c r="N27" i="16"/>
  <c r="N25" i="16" s="1"/>
  <c r="AR20" i="7"/>
  <c r="N21" i="16"/>
  <c r="N19" i="16" s="1"/>
  <c r="C22" i="16"/>
  <c r="K49" i="7"/>
  <c r="K48" i="7" s="1"/>
  <c r="K38" i="7"/>
  <c r="G15" i="16"/>
  <c r="G50" i="16" s="1"/>
  <c r="AR42" i="7"/>
  <c r="N43" i="16"/>
  <c r="N41" i="16" s="1"/>
  <c r="AR29" i="7"/>
  <c r="N30" i="16"/>
  <c r="N28" i="16" s="1"/>
  <c r="AR45" i="7"/>
  <c r="N46" i="16"/>
  <c r="N44" i="16" s="1"/>
  <c r="I26" i="7"/>
  <c r="I16" i="7" s="1"/>
  <c r="I54" i="7" s="1"/>
  <c r="K28" i="7"/>
  <c r="K26" i="7" s="1"/>
  <c r="K37" i="7"/>
  <c r="AF29" i="7"/>
  <c r="C30" i="16"/>
  <c r="C28" i="16" s="1"/>
  <c r="C47" i="16"/>
  <c r="W32" i="7"/>
  <c r="K57" i="7"/>
  <c r="K13" i="7"/>
  <c r="N8" i="16"/>
  <c r="W57" i="7"/>
  <c r="K10" i="7"/>
  <c r="K9" i="7" s="1"/>
  <c r="AF9" i="7"/>
  <c r="C10" i="16"/>
  <c r="C8" i="16" s="1"/>
  <c r="W41" i="7"/>
  <c r="BM16" i="7"/>
  <c r="BM54" i="7" s="1"/>
  <c r="V54" i="7"/>
  <c r="AL41" i="7"/>
  <c r="AC16" i="7"/>
  <c r="AB54" i="7"/>
  <c r="AE16" i="7"/>
  <c r="AE54" i="7" s="1"/>
  <c r="AL16" i="7"/>
  <c r="AL54" i="7" s="1"/>
  <c r="AR41" i="7"/>
  <c r="AP54" i="7"/>
  <c r="AR57" i="7"/>
  <c r="N53" i="16" s="1"/>
  <c r="AF23" i="7"/>
  <c r="AF16" i="7" s="1"/>
  <c r="AR9" i="7"/>
  <c r="AC41" i="7"/>
  <c r="AI16" i="7"/>
  <c r="AI54" i="7" s="1"/>
  <c r="AQ16" i="7"/>
  <c r="AQ54" i="7" s="1"/>
  <c r="Z32" i="7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9" i="8"/>
  <c r="I28" i="8" l="1"/>
  <c r="K41" i="7"/>
  <c r="K16" i="7"/>
  <c r="N40" i="16"/>
  <c r="E50" i="16"/>
  <c r="R50" i="16"/>
  <c r="P50" i="16"/>
  <c r="C15" i="16"/>
  <c r="C50" i="16" s="1"/>
  <c r="W54" i="7"/>
  <c r="AC54" i="7"/>
  <c r="K54" i="7"/>
  <c r="AF54" i="7"/>
  <c r="AR54" i="7"/>
  <c r="N50" i="16" l="1"/>
  <c r="X22" i="1" l="1"/>
  <c r="X10" i="1"/>
  <c r="W22" i="1"/>
  <c r="W10" i="1"/>
  <c r="V22" i="1"/>
  <c r="V10" i="1"/>
  <c r="P32" i="1"/>
  <c r="N32" i="1"/>
  <c r="L32" i="1"/>
  <c r="J32" i="1"/>
  <c r="H32" i="1"/>
  <c r="F32" i="1"/>
  <c r="D22" i="1"/>
  <c r="C22" i="1"/>
  <c r="D10" i="1"/>
  <c r="C10" i="1"/>
  <c r="C32" i="1" l="1"/>
  <c r="D32" i="1"/>
  <c r="V32" i="1"/>
  <c r="Y35" i="1" s="1"/>
  <c r="W32" i="1"/>
  <c r="T35" i="1" s="1"/>
  <c r="X32" i="1"/>
  <c r="U35" i="1" s="1"/>
  <c r="U13" i="1"/>
  <c r="Y13" i="1" s="1"/>
  <c r="U12" i="1" l="1"/>
  <c r="Y12" i="1" s="1"/>
  <c r="Z12" i="1" s="1"/>
  <c r="AA12" i="1" s="1"/>
  <c r="Z13" i="1"/>
  <c r="AA13" i="1" s="1"/>
  <c r="K22" i="11" l="1"/>
  <c r="K13" i="11"/>
  <c r="H22" i="11"/>
  <c r="H13" i="11"/>
  <c r="H27" i="11" l="1"/>
  <c r="K27" i="11"/>
  <c r="D22" i="11" l="1"/>
  <c r="E22" i="11"/>
  <c r="F22" i="11"/>
  <c r="G22" i="11"/>
  <c r="I22" i="11"/>
  <c r="J22" i="11"/>
  <c r="L22" i="11"/>
  <c r="C22" i="11"/>
  <c r="D13" i="11"/>
  <c r="E13" i="11"/>
  <c r="E27" i="11" s="1"/>
  <c r="F13" i="11"/>
  <c r="F27" i="11" s="1"/>
  <c r="G13" i="11"/>
  <c r="I13" i="11"/>
  <c r="J13" i="11"/>
  <c r="L13" i="11"/>
  <c r="C13" i="11"/>
  <c r="Y57" i="7"/>
  <c r="Y56" i="7"/>
  <c r="Y55" i="7"/>
  <c r="X57" i="7"/>
  <c r="Y29" i="7"/>
  <c r="X29" i="7"/>
  <c r="Y26" i="7"/>
  <c r="X26" i="7"/>
  <c r="Y23" i="7"/>
  <c r="X23" i="7"/>
  <c r="Y20" i="7"/>
  <c r="X20" i="7"/>
  <c r="Y17" i="7"/>
  <c r="X17" i="7"/>
  <c r="Y51" i="7"/>
  <c r="X51" i="7"/>
  <c r="Y48" i="7"/>
  <c r="X48" i="7"/>
  <c r="Y45" i="7"/>
  <c r="X45" i="7"/>
  <c r="Y42" i="7"/>
  <c r="X42" i="7"/>
  <c r="Y35" i="7"/>
  <c r="X35" i="7"/>
  <c r="Z53" i="7"/>
  <c r="Z52" i="7"/>
  <c r="Z50" i="7"/>
  <c r="Z49" i="7"/>
  <c r="Z31" i="7"/>
  <c r="Z30" i="7"/>
  <c r="Z28" i="7"/>
  <c r="Z27" i="7"/>
  <c r="Z25" i="7"/>
  <c r="Z24" i="7"/>
  <c r="Z22" i="7"/>
  <c r="Z21" i="7"/>
  <c r="C27" i="11" l="1"/>
  <c r="L27" i="11"/>
  <c r="J27" i="11"/>
  <c r="I27" i="11"/>
  <c r="G27" i="11"/>
  <c r="D27" i="11"/>
  <c r="X41" i="7"/>
  <c r="Z23" i="7"/>
  <c r="Z20" i="7"/>
  <c r="Y16" i="7"/>
  <c r="X16" i="7"/>
  <c r="Z29" i="7"/>
  <c r="Z51" i="7"/>
  <c r="Z26" i="7"/>
  <c r="Z48" i="7"/>
  <c r="Z35" i="7"/>
  <c r="Y41" i="7"/>
  <c r="Z37" i="7"/>
  <c r="Z36" i="7"/>
  <c r="Z57" i="7"/>
  <c r="Z56" i="7"/>
  <c r="Z55" i="7"/>
  <c r="Z44" i="7"/>
  <c r="Z43" i="7"/>
  <c r="Z19" i="7"/>
  <c r="Z18" i="7"/>
  <c r="Z17" i="7" l="1"/>
  <c r="Z16" i="7" s="1"/>
  <c r="U23" i="1"/>
  <c r="Y23" i="1" s="1"/>
  <c r="S22" i="1"/>
  <c r="U22" i="1" s="1"/>
  <c r="U27" i="1"/>
  <c r="Y27" i="1" s="1"/>
  <c r="Z27" i="1" s="1"/>
  <c r="AA27" i="1" s="1"/>
  <c r="U31" i="1"/>
  <c r="Y31" i="1" s="1"/>
  <c r="Z31" i="1" s="1"/>
  <c r="AA31" i="1" s="1"/>
  <c r="U24" i="1"/>
  <c r="Y24" i="1" s="1"/>
  <c r="Z24" i="1" s="1"/>
  <c r="AA24" i="1" s="1"/>
  <c r="U28" i="1"/>
  <c r="Y28" i="1" s="1"/>
  <c r="Z28" i="1" s="1"/>
  <c r="AA28" i="1" s="1"/>
  <c r="U25" i="1"/>
  <c r="Y25" i="1" s="1"/>
  <c r="Z25" i="1" s="1"/>
  <c r="AA25" i="1" s="1"/>
  <c r="U29" i="1"/>
  <c r="Y29" i="1" s="1"/>
  <c r="Z29" i="1" s="1"/>
  <c r="AA29" i="1" s="1"/>
  <c r="U26" i="1"/>
  <c r="Y26" i="1" s="1"/>
  <c r="Z26" i="1" s="1"/>
  <c r="AA26" i="1" s="1"/>
  <c r="U30" i="1"/>
  <c r="Y30" i="1" s="1"/>
  <c r="Z30" i="1" s="1"/>
  <c r="AA30" i="1" s="1"/>
  <c r="Z42" i="7"/>
  <c r="Y22" i="1" l="1"/>
  <c r="U21" i="1"/>
  <c r="Y21" i="1" s="1"/>
  <c r="Z21" i="1" s="1"/>
  <c r="AA21" i="1" s="1"/>
  <c r="U17" i="1"/>
  <c r="Y17" i="1" s="1"/>
  <c r="Z17" i="1" s="1"/>
  <c r="AA17" i="1" s="1"/>
  <c r="U20" i="1"/>
  <c r="Y20" i="1" s="1"/>
  <c r="Z20" i="1" s="1"/>
  <c r="AA20" i="1" s="1"/>
  <c r="U16" i="1"/>
  <c r="Y16" i="1" s="1"/>
  <c r="Z16" i="1" s="1"/>
  <c r="AA16" i="1" s="1"/>
  <c r="Z23" i="1"/>
  <c r="AA23" i="1" s="1"/>
  <c r="U19" i="1"/>
  <c r="Y19" i="1" s="1"/>
  <c r="Z19" i="1" s="1"/>
  <c r="AA19" i="1" s="1"/>
  <c r="U15" i="1"/>
  <c r="Y15" i="1" s="1"/>
  <c r="Z15" i="1" s="1"/>
  <c r="AA15" i="1" s="1"/>
  <c r="U18" i="1"/>
  <c r="Y18" i="1" s="1"/>
  <c r="Z18" i="1" s="1"/>
  <c r="AA18" i="1" s="1"/>
  <c r="U14" i="1"/>
  <c r="Y14" i="1" s="1"/>
  <c r="Z14" i="1" s="1"/>
  <c r="AA14" i="1" s="1"/>
  <c r="U11" i="1"/>
  <c r="Y11" i="1" s="1"/>
  <c r="Z11" i="1" s="1"/>
  <c r="AA11" i="1" s="1"/>
  <c r="S10" i="1"/>
  <c r="S32" i="1" s="1"/>
  <c r="Z10" i="1" l="1"/>
  <c r="Z22" i="1"/>
  <c r="AA22" i="1"/>
  <c r="Y10" i="1"/>
  <c r="Y32" i="1" s="1"/>
  <c r="V35" i="1" s="1"/>
  <c r="AA10" i="1"/>
  <c r="AA32" i="1" l="1"/>
  <c r="Z32" i="1"/>
  <c r="X35" i="1" s="1"/>
  <c r="Z35" i="1" s="1"/>
  <c r="H16" i="8" l="1"/>
  <c r="H17" i="8"/>
  <c r="H18" i="8"/>
  <c r="H19" i="8"/>
  <c r="H20" i="8"/>
  <c r="H21" i="8"/>
  <c r="H22" i="8"/>
  <c r="H23" i="8"/>
  <c r="H24" i="8"/>
  <c r="H25" i="8"/>
  <c r="H26" i="8"/>
  <c r="H27" i="8"/>
  <c r="H9" i="8"/>
  <c r="H10" i="8"/>
  <c r="H11" i="8"/>
  <c r="H12" i="8"/>
  <c r="H13" i="8"/>
  <c r="H14" i="8"/>
  <c r="H15" i="8"/>
  <c r="H28" i="8" l="1"/>
  <c r="Z47" i="7"/>
  <c r="Z46" i="7"/>
  <c r="Z14" i="7"/>
  <c r="Y13" i="7"/>
  <c r="X13" i="7"/>
  <c r="Z15" i="7"/>
  <c r="Z45" i="7" l="1"/>
  <c r="Z41" i="7" s="1"/>
  <c r="Y38" i="7"/>
  <c r="X38" i="7"/>
  <c r="Z11" i="7"/>
  <c r="Z12" i="7"/>
  <c r="Z13" i="7"/>
  <c r="Z39" i="7"/>
  <c r="Z40" i="7"/>
  <c r="Z10" i="7"/>
  <c r="Y9" i="7"/>
  <c r="X9" i="7"/>
  <c r="Y54" i="7" l="1"/>
  <c r="X54" i="7"/>
  <c r="Z9" i="7"/>
  <c r="Z38" i="7"/>
  <c r="Z54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Radisa Djorovic</author>
  </authors>
  <commentList>
    <comment ref="B7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Унети редове по потреби како би били исказани запослени са различитим коефицијентима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<sst xmlns="http://schemas.openxmlformats.org/spreadsheetml/2006/main" count="611" uniqueCount="173">
  <si>
    <t>Директни и индиректни корисници буџетских средстава локалне власти</t>
  </si>
  <si>
    <t>Месне заједнице</t>
  </si>
  <si>
    <t>Ред.бр.</t>
  </si>
  <si>
    <t>Укупан број запослених</t>
  </si>
  <si>
    <t>5(3+4)</t>
  </si>
  <si>
    <t xml:space="preserve">      Изабрана лица</t>
  </si>
  <si>
    <t xml:space="preserve">      Постављена лица </t>
  </si>
  <si>
    <t xml:space="preserve">      Запослени</t>
  </si>
  <si>
    <t xml:space="preserve">Установе културе                                                                                                                                                        </t>
  </si>
  <si>
    <t>Запослени</t>
  </si>
  <si>
    <t>Постављена лица</t>
  </si>
  <si>
    <t xml:space="preserve">Предшколске установе </t>
  </si>
  <si>
    <t>Укупно за све кориснике буџетa који се финансирају  са економских класификација 411 и 412</t>
  </si>
  <si>
    <t>Табела 2.</t>
  </si>
  <si>
    <t>Звања и занимања</t>
  </si>
  <si>
    <t>Основни коеф.</t>
  </si>
  <si>
    <t>Додатни коеф.</t>
  </si>
  <si>
    <t>На пословима комуналног полицајца до 10%</t>
  </si>
  <si>
    <t>На пословима буџетске инспекције до 10%</t>
  </si>
  <si>
    <t>Укупан коефицијент</t>
  </si>
  <si>
    <t>Основица</t>
  </si>
  <si>
    <t>Додаци укупно</t>
  </si>
  <si>
    <t>Нето плата</t>
  </si>
  <si>
    <t>Бруто I</t>
  </si>
  <si>
    <t>Бруто II (411+412)</t>
  </si>
  <si>
    <t>Изабрана лица</t>
  </si>
  <si>
    <t>Самостални стручни сарадник</t>
  </si>
  <si>
    <t xml:space="preserve">Виши стручни сарадник </t>
  </si>
  <si>
    <t xml:space="preserve">Стручни сарадник, преводилац, библиотекар </t>
  </si>
  <si>
    <t xml:space="preserve">Виши сарадник </t>
  </si>
  <si>
    <t xml:space="preserve">Сарадник </t>
  </si>
  <si>
    <t xml:space="preserve">Виши референт, ВКВ радник, стенограф </t>
  </si>
  <si>
    <t>Референт, дактилограф</t>
  </si>
  <si>
    <t xml:space="preserve">Квалификовани радник </t>
  </si>
  <si>
    <t>Неквалификовани радник</t>
  </si>
  <si>
    <t>Који руководи унутрашњом орг. јединицом до 10%</t>
  </si>
  <si>
    <t>Увећање основног коефицијента (члан 5. став 2.)</t>
  </si>
  <si>
    <t>Табела 3.</t>
  </si>
  <si>
    <t>Јубиларне награде</t>
  </si>
  <si>
    <t xml:space="preserve">Укупно за све кориснике буџетa </t>
  </si>
  <si>
    <t>Дирекције основане од стране локалне власти</t>
  </si>
  <si>
    <t>Укупно за све кориснике буџетa</t>
  </si>
  <si>
    <t>УКУПНО</t>
  </si>
  <si>
    <t>%</t>
  </si>
  <si>
    <t>Припрема и извршење буџета или фин. плана, вођење посл. књига и састављање рач. извештаја до 10%</t>
  </si>
  <si>
    <t xml:space="preserve">     Изабрана лица </t>
  </si>
  <si>
    <t>1.</t>
  </si>
  <si>
    <t>2.</t>
  </si>
  <si>
    <t>3.</t>
  </si>
  <si>
    <t>4.</t>
  </si>
  <si>
    <t>5.</t>
  </si>
  <si>
    <t>9 (5+7)</t>
  </si>
  <si>
    <r>
      <t xml:space="preserve">Остале установе из области јавних служби које се финансирају из буџета </t>
    </r>
    <r>
      <rPr>
        <sz val="11"/>
        <color rgb="FF000000"/>
        <rFont val="Times New Roman"/>
        <family val="1"/>
        <charset val="238"/>
      </rPr>
      <t>(навести нази</t>
    </r>
    <r>
      <rPr>
        <sz val="11"/>
        <rFont val="Times New Roman"/>
        <family val="1"/>
        <charset val="238"/>
      </rPr>
      <t>в установе)</t>
    </r>
    <r>
      <rPr>
        <b/>
        <sz val="11"/>
        <color rgb="FF000000"/>
        <rFont val="Times New Roman"/>
        <family val="1"/>
        <charset val="238"/>
      </rPr>
      <t xml:space="preserve">:                                                                                  </t>
    </r>
  </si>
  <si>
    <r>
      <t xml:space="preserve">Нове установе и органи </t>
    </r>
    <r>
      <rPr>
        <sz val="11"/>
        <color rgb="FF000000"/>
        <rFont val="Times New Roman"/>
        <family val="1"/>
        <charset val="238"/>
      </rPr>
      <t>(навести назив установа и органа)</t>
    </r>
    <r>
      <rPr>
        <b/>
        <sz val="11"/>
        <color rgb="FF000000"/>
        <rFont val="Times New Roman"/>
        <family val="1"/>
        <charset val="238"/>
      </rPr>
      <t xml:space="preserve">:                        </t>
    </r>
  </si>
  <si>
    <r>
      <rPr>
        <sz val="11"/>
        <color rgb="FF000000"/>
        <rFont val="Times New Roman"/>
        <family val="1"/>
        <charset val="238"/>
      </rPr>
      <t>Економска класификација</t>
    </r>
    <r>
      <rPr>
        <b/>
        <sz val="11"/>
        <color rgb="FF000000"/>
        <rFont val="Times New Roman"/>
        <family val="1"/>
        <charset val="238"/>
      </rPr>
      <t xml:space="preserve"> (навести која )</t>
    </r>
  </si>
  <si>
    <r>
      <t xml:space="preserve">Број запослених на </t>
    </r>
    <r>
      <rPr>
        <b/>
        <sz val="11"/>
        <color rgb="FF000000"/>
        <rFont val="Times New Roman"/>
        <family val="1"/>
        <charset val="238"/>
      </rPr>
      <t>неодређено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</si>
  <si>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Маса </t>
    </r>
    <r>
      <rPr>
        <b/>
        <sz val="11"/>
        <color rgb="FF000000"/>
        <rFont val="Times New Roman"/>
        <family val="1"/>
        <charset val="238"/>
      </rPr>
      <t>средстава</t>
    </r>
    <r>
      <rPr>
        <sz val="11"/>
        <color rgb="FF000000"/>
        <rFont val="Times New Roman"/>
        <family val="1"/>
        <charset val="238"/>
      </rPr>
      <t xml:space="preserve"> за плате запослених на </t>
    </r>
    <r>
      <rPr>
        <b/>
        <sz val="11"/>
        <color rgb="FF000000"/>
        <rFont val="Times New Roman"/>
        <family val="1"/>
        <charset val="238"/>
      </rPr>
      <t>неодређено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</si>
  <si>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Број запослених на </t>
    </r>
    <r>
      <rPr>
        <b/>
        <sz val="11"/>
        <color rgb="FF000000"/>
        <rFont val="Times New Roman"/>
        <family val="1"/>
        <charset val="238"/>
      </rPr>
      <t>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</si>
  <si>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Маса </t>
    </r>
    <r>
      <rPr>
        <b/>
        <sz val="11"/>
        <color rgb="FF000000"/>
        <rFont val="Times New Roman"/>
        <family val="1"/>
        <charset val="238"/>
      </rPr>
      <t>средстава</t>
    </r>
    <r>
      <rPr>
        <sz val="11"/>
        <color rgb="FF000000"/>
        <rFont val="Times New Roman"/>
        <family val="1"/>
        <charset val="238"/>
      </rPr>
      <t xml:space="preserve"> за плате запослених на </t>
    </r>
    <r>
      <rPr>
        <b/>
        <sz val="11"/>
        <color rgb="FF000000"/>
        <rFont val="Times New Roman"/>
        <family val="1"/>
        <charset val="238"/>
      </rPr>
      <t>одређено</t>
    </r>
    <r>
      <rPr>
        <sz val="11"/>
        <color rgb="FF000000"/>
        <rFont val="Times New Roman"/>
        <family val="1"/>
        <charset val="238"/>
      </rPr>
      <t xml:space="preserve"> време </t>
    </r>
  </si>
  <si>
    <r>
      <rPr>
        <b/>
        <sz val="11"/>
        <color rgb="FF000000"/>
        <rFont val="Times New Roman"/>
        <family val="1"/>
        <charset val="238"/>
      </rPr>
      <t>Укупан</t>
    </r>
    <r>
      <rPr>
        <sz val="11"/>
        <color rgb="FF000000"/>
        <rFont val="Times New Roman"/>
        <family val="1"/>
        <charset val="238"/>
      </rPr>
      <t xml:space="preserve"> број запослених</t>
    </r>
  </si>
  <si>
    <r>
      <t xml:space="preserve">Остале установе из области јавних служби које се финансирају из буџета </t>
    </r>
    <r>
      <rPr>
        <sz val="11"/>
        <color rgb="FF000000"/>
        <rFont val="Times New Roman"/>
        <family val="1"/>
        <charset val="238"/>
      </rPr>
      <t>(навести назив)</t>
    </r>
    <r>
      <rPr>
        <b/>
        <sz val="11"/>
        <color rgb="FF000000"/>
        <rFont val="Times New Roman"/>
        <family val="1"/>
        <charset val="238"/>
      </rPr>
      <t xml:space="preserve">:                                                                                  </t>
    </r>
  </si>
  <si>
    <r>
      <t xml:space="preserve">Нове установе и органи </t>
    </r>
    <r>
      <rPr>
        <sz val="11"/>
        <color rgb="FF000000"/>
        <rFont val="Times New Roman"/>
        <family val="1"/>
        <charset val="238"/>
      </rPr>
      <t>(навести назив)</t>
    </r>
    <r>
      <rPr>
        <b/>
        <sz val="11"/>
        <color rgb="FF000000"/>
        <rFont val="Times New Roman"/>
        <family val="1"/>
        <charset val="238"/>
      </rPr>
      <t xml:space="preserve">:                        </t>
    </r>
  </si>
  <si>
    <r>
      <t>Други основ (</t>
    </r>
    <r>
      <rPr>
        <b/>
        <sz val="11"/>
        <color rgb="FF000000"/>
        <rFont val="Times New Roman"/>
        <family val="1"/>
        <charset val="238"/>
      </rPr>
      <t>навести који</t>
    </r>
    <r>
      <rPr>
        <sz val="11"/>
        <color rgb="FF000000"/>
        <rFont val="Times New Roman"/>
        <family val="1"/>
        <charset val="238"/>
      </rPr>
      <t>):</t>
    </r>
  </si>
  <si>
    <t xml:space="preserve">На одређено време </t>
  </si>
  <si>
    <t>На неодређено време</t>
  </si>
  <si>
    <t xml:space="preserve"> изражен у проценту </t>
  </si>
  <si>
    <t>Именована (постављена) лица</t>
  </si>
  <si>
    <t>изражен кроз коефицијент</t>
  </si>
  <si>
    <t>Друга примања</t>
  </si>
  <si>
    <t>Укупна нето плата за број запослених</t>
  </si>
  <si>
    <t>Број запослених</t>
  </si>
  <si>
    <t>Просечна плата</t>
  </si>
  <si>
    <t>Редни број</t>
  </si>
  <si>
    <t>Који кoординира најсложеније активности до 10%</t>
  </si>
  <si>
    <t>Табела 8.</t>
  </si>
  <si>
    <t>Додаци за минули рад</t>
  </si>
  <si>
    <t>Назив  локалне власти</t>
  </si>
  <si>
    <t>Додаци за прековремeни и приправност</t>
  </si>
  <si>
    <t xml:space="preserve"> Именовaна и постављена лица највише до 30%</t>
  </si>
  <si>
    <r>
      <rPr>
        <b/>
        <sz val="11"/>
        <color rgb="FF000000"/>
        <rFont val="Times New Roman"/>
        <family val="1"/>
      </rPr>
      <t>Број</t>
    </r>
    <r>
      <rPr>
        <sz val="11"/>
        <color rgb="FF000000"/>
        <rFont val="Times New Roman"/>
        <family val="1"/>
      </rPr>
      <t xml:space="preserve"> запослених на </t>
    </r>
    <r>
      <rPr>
        <b/>
        <sz val="11"/>
        <color rgb="FF000000"/>
        <rFont val="Times New Roman"/>
        <family val="1"/>
      </rPr>
      <t xml:space="preserve">неодређено </t>
    </r>
  </si>
  <si>
    <r>
      <rPr>
        <b/>
        <sz val="11"/>
        <color rgb="FF000000"/>
        <rFont val="Times New Roman"/>
        <family val="1"/>
      </rPr>
      <t>Број</t>
    </r>
    <r>
      <rPr>
        <sz val="11"/>
        <color rgb="FF000000"/>
        <rFont val="Times New Roman"/>
        <family val="1"/>
      </rPr>
      <t xml:space="preserve"> запослених на </t>
    </r>
    <r>
      <rPr>
        <b/>
        <sz val="11"/>
        <color rgb="FF000000"/>
        <rFont val="Times New Roman"/>
        <family val="1"/>
      </rPr>
      <t>одређено</t>
    </r>
    <r>
      <rPr>
        <sz val="11"/>
        <color rgb="FF000000"/>
        <rFont val="Times New Roman"/>
        <family val="1"/>
      </rPr>
      <t xml:space="preserve"> </t>
    </r>
  </si>
  <si>
    <r>
      <rPr>
        <b/>
        <sz val="11"/>
        <color rgb="FF000000"/>
        <rFont val="Times New Roman"/>
        <family val="1"/>
      </rPr>
      <t xml:space="preserve">Укупан број </t>
    </r>
    <r>
      <rPr>
        <sz val="11"/>
        <color rgb="FF000000"/>
        <rFont val="Times New Roman"/>
        <family val="1"/>
      </rPr>
      <t>запослених</t>
    </r>
  </si>
  <si>
    <t>8(6+7)</t>
  </si>
  <si>
    <t>14(12+13)</t>
  </si>
  <si>
    <t>17(15+16)</t>
  </si>
  <si>
    <t>20(18+19)</t>
  </si>
  <si>
    <r>
      <rPr>
        <b/>
        <sz val="12"/>
        <rFont val="Times New Roman"/>
        <family val="1"/>
      </rPr>
      <t>Маса</t>
    </r>
    <r>
      <rPr>
        <sz val="12"/>
        <rFont val="Times New Roman"/>
        <family val="1"/>
      </rPr>
      <t xml:space="preserve"> средстава за плате на </t>
    </r>
    <r>
      <rPr>
        <b/>
        <sz val="12"/>
        <rFont val="Times New Roman"/>
        <family val="1"/>
        <charset val="204"/>
      </rPr>
      <t xml:space="preserve">извору 01 </t>
    </r>
    <r>
      <rPr>
        <b/>
        <sz val="12"/>
        <rFont val="Times New Roman"/>
        <family val="1"/>
      </rPr>
      <t/>
    </r>
  </si>
  <si>
    <r>
      <rPr>
        <b/>
        <sz val="12"/>
        <rFont val="Times New Roman"/>
        <family val="1"/>
      </rPr>
      <t>Маса</t>
    </r>
    <r>
      <rPr>
        <sz val="12"/>
        <rFont val="Times New Roman"/>
        <family val="1"/>
      </rPr>
      <t xml:space="preserve"> средстава за плате на </t>
    </r>
    <r>
      <rPr>
        <b/>
        <sz val="12"/>
        <rFont val="Times New Roman"/>
        <family val="1"/>
        <charset val="204"/>
      </rPr>
      <t xml:space="preserve">извору 04 </t>
    </r>
    <r>
      <rPr>
        <b/>
        <sz val="12"/>
        <rFont val="Times New Roman"/>
        <family val="1"/>
      </rPr>
      <t/>
    </r>
  </si>
  <si>
    <r>
      <rPr>
        <b/>
        <sz val="12"/>
        <rFont val="Times New Roman"/>
        <family val="1"/>
      </rPr>
      <t>Маса</t>
    </r>
    <r>
      <rPr>
        <sz val="12"/>
        <rFont val="Times New Roman"/>
        <family val="1"/>
      </rPr>
      <t xml:space="preserve"> средстава за плате на </t>
    </r>
    <r>
      <rPr>
        <b/>
        <sz val="12"/>
        <rFont val="Times New Roman"/>
        <family val="1"/>
        <charset val="204"/>
      </rPr>
      <t xml:space="preserve">извору 05-08 </t>
    </r>
    <r>
      <rPr>
        <b/>
        <sz val="12"/>
        <rFont val="Times New Roman"/>
        <family val="1"/>
      </rPr>
      <t xml:space="preserve"> </t>
    </r>
  </si>
  <si>
    <r>
      <rPr>
        <b/>
        <sz val="11"/>
        <color rgb="FF000000"/>
        <rFont val="Times New Roman"/>
        <family val="1"/>
      </rPr>
      <t>Маса</t>
    </r>
    <r>
      <rPr>
        <sz val="11"/>
        <color rgb="FF000000"/>
        <rFont val="Times New Roman"/>
        <family val="1"/>
      </rPr>
      <t xml:space="preserve"> средстава за </t>
    </r>
    <r>
      <rPr>
        <b/>
        <sz val="11"/>
        <color rgb="FF000000"/>
        <rFont val="Times New Roman"/>
        <family val="1"/>
      </rPr>
      <t>плате на извору 01</t>
    </r>
  </si>
  <si>
    <r>
      <rPr>
        <b/>
        <sz val="11"/>
        <color rgb="FF000000"/>
        <rFont val="Times New Roman"/>
        <family val="1"/>
      </rPr>
      <t>Маса</t>
    </r>
    <r>
      <rPr>
        <sz val="11"/>
        <color rgb="FF000000"/>
        <rFont val="Times New Roman"/>
        <family val="1"/>
      </rPr>
      <t xml:space="preserve"> средстава за </t>
    </r>
    <r>
      <rPr>
        <b/>
        <sz val="11"/>
        <color rgb="FF000000"/>
        <rFont val="Times New Roman"/>
        <family val="1"/>
      </rPr>
      <t>плате на извору 04</t>
    </r>
  </si>
  <si>
    <r>
      <rPr>
        <b/>
        <sz val="11"/>
        <color rgb="FF000000"/>
        <rFont val="Times New Roman"/>
        <family val="1"/>
      </rPr>
      <t>Маса</t>
    </r>
    <r>
      <rPr>
        <sz val="11"/>
        <color rgb="FF000000"/>
        <rFont val="Times New Roman"/>
        <family val="1"/>
      </rPr>
      <t xml:space="preserve"> средстава за </t>
    </r>
    <r>
      <rPr>
        <b/>
        <sz val="11"/>
        <color rgb="FF000000"/>
        <rFont val="Times New Roman"/>
        <family val="1"/>
      </rPr>
      <t>плате на извору 05-08</t>
    </r>
    <r>
      <rPr>
        <sz val="11"/>
        <color rgb="FF000000"/>
        <rFont val="Times New Roman"/>
        <family val="1"/>
      </rPr>
      <t/>
    </r>
  </si>
  <si>
    <t>(написати назив)</t>
  </si>
  <si>
    <t xml:space="preserve"> Т1 - УКУПАН БРОЈ ЗАПОСЛЕНИХ ЧИЈЕ СЕ ПЛАТЕ ФИНАНСИРАЈУ ИЗ СВИХ ИЗВОРА НА ЕКОНОМСКИМ КЛАСИФИКАЦИЈАМА 411 И 412</t>
  </si>
  <si>
    <t>Т1.2 - БРОЈ ЗАПОСЛЕНИХ ЧИЈЕ СЕ ПЛАТЕ ФИНАНСИРАЈУ ИЗ ИЗВОРА 04 НА ЕКОНОМСКИМ КЛАСИФИКАЦИЈАМА 411 И 412</t>
  </si>
  <si>
    <t>Т1.3 - БРОЈ ЗАПОСЛЕНИХ ЧИЈЕ СЕ ПЛАТЕ ФИНАНСИРАЈУ ИЗ ИЗВОРА 05-08 НА ЕКОНОМСКИМ КЛАСИФИКАЦИЈАМА 411 И 412</t>
  </si>
  <si>
    <t>Табела 1.</t>
  </si>
  <si>
    <t>Табела 6.</t>
  </si>
  <si>
    <t>Табела 7.</t>
  </si>
  <si>
    <t>Т1.1 -  БРОЈ ЗАПОСЛЕНИХ ЧИЈЕ СЕ ПЛАТЕ ФИНАНСИРАЈУ ИЗ БУЏЕТА ЈЕДИНИЦЕ ЛОКАЛНЕ ВЛАСТИ НА ЕКОНОМСКИМ КЛАСИФИКАЦИЈАМА 411 И 412</t>
  </si>
  <si>
    <t>укупно установе културе:</t>
  </si>
  <si>
    <t>укупно остале установе:</t>
  </si>
  <si>
    <t>*** Напомена: по потреби додати редове у табели</t>
  </si>
  <si>
    <r>
      <t>Установе културе        (</t>
    </r>
    <r>
      <rPr>
        <sz val="8"/>
        <color rgb="FF000000"/>
        <rFont val="Times New Roman"/>
        <family val="1"/>
      </rPr>
      <t>навести назив</t>
    </r>
    <r>
      <rPr>
        <b/>
        <sz val="8"/>
        <color rgb="FF000000"/>
        <rFont val="Times New Roman"/>
        <family val="1"/>
      </rPr>
      <t xml:space="preserve">) :                                                                                                                                               </t>
    </r>
  </si>
  <si>
    <r>
      <t xml:space="preserve">Остале установе из области јавних служби које се финансирају из буџета </t>
    </r>
    <r>
      <rPr>
        <sz val="8"/>
        <color rgb="FF000000"/>
        <rFont val="Times New Roman"/>
        <family val="1"/>
      </rPr>
      <t>(навести назив)</t>
    </r>
    <r>
      <rPr>
        <b/>
        <sz val="8"/>
        <color rgb="FF000000"/>
        <rFont val="Times New Roman"/>
        <family val="1"/>
      </rPr>
      <t xml:space="preserve">:                                                                                 </t>
    </r>
  </si>
  <si>
    <t>23(21+22)</t>
  </si>
  <si>
    <t>Органи и службе локалне власти</t>
  </si>
  <si>
    <t xml:space="preserve">изражен у проценту </t>
  </si>
  <si>
    <t>На пословима инспекцијскогтеренског  надзора у непосредном контакту са субјектима надзора до 20%</t>
  </si>
  <si>
    <r>
      <rPr>
        <b/>
        <sz val="12"/>
        <rFont val="Times New Roman"/>
        <family val="1"/>
        <charset val="204"/>
      </rPr>
      <t>Маса</t>
    </r>
    <r>
      <rPr>
        <sz val="12"/>
        <rFont val="Times New Roman"/>
        <family val="1"/>
      </rPr>
      <t xml:space="preserve"> средстава за плате на извору </t>
    </r>
    <r>
      <rPr>
        <b/>
        <sz val="12"/>
        <rFont val="Times New Roman"/>
        <family val="1"/>
        <charset val="204"/>
      </rPr>
      <t>01</t>
    </r>
    <r>
      <rPr>
        <sz val="12"/>
        <rFont val="Times New Roman"/>
        <family val="1"/>
      </rPr>
      <t xml:space="preserve"> </t>
    </r>
  </si>
  <si>
    <r>
      <rPr>
        <b/>
        <sz val="12"/>
        <rFont val="Times New Roman"/>
        <family val="1"/>
        <charset val="204"/>
      </rPr>
      <t>Маса</t>
    </r>
    <r>
      <rPr>
        <sz val="12"/>
        <rFont val="Times New Roman"/>
        <family val="1"/>
      </rPr>
      <t xml:space="preserve"> средстава за плате на извору </t>
    </r>
    <r>
      <rPr>
        <b/>
        <sz val="12"/>
        <rFont val="Times New Roman"/>
        <family val="1"/>
        <charset val="204"/>
      </rPr>
      <t>04</t>
    </r>
    <r>
      <rPr>
        <sz val="12"/>
        <rFont val="Times New Roman"/>
        <family val="1"/>
      </rPr>
      <t xml:space="preserve"> </t>
    </r>
  </si>
  <si>
    <r>
      <rPr>
        <b/>
        <sz val="12"/>
        <rFont val="Times New Roman"/>
        <family val="1"/>
        <charset val="204"/>
      </rPr>
      <t>Маса</t>
    </r>
    <r>
      <rPr>
        <sz val="12"/>
        <rFont val="Times New Roman"/>
        <family val="1"/>
      </rPr>
      <t xml:space="preserve"> средстава за плате на извору </t>
    </r>
    <r>
      <rPr>
        <b/>
        <sz val="12"/>
        <rFont val="Times New Roman"/>
        <family val="1"/>
        <charset val="204"/>
      </rPr>
      <t xml:space="preserve">05-08 </t>
    </r>
  </si>
  <si>
    <t>%увећања</t>
  </si>
  <si>
    <t>извршење увећано за %</t>
  </si>
  <si>
    <t>Табела 4.</t>
  </si>
  <si>
    <t>Маса средстава за плате планирана за 2021. годину на економским класификацијама 411 и 412</t>
  </si>
  <si>
    <t>Укупан планиран број зап. у децембру 2021. године из извора 01</t>
  </si>
  <si>
    <t>Укупан планиран број зап. у децембру 2021. године из извора 04</t>
  </si>
  <si>
    <t>Укупан планиран број зап. у децембру 2021. године из извора 05-08</t>
  </si>
  <si>
    <t>МАСА СРЕДСТАВА ЗА ПЛАТЕ ИСПЛАЋЕНА У 2020. ГОДИНИ И ПЛАНИРАНА У 2021. ГОДИНИ</t>
  </si>
  <si>
    <t xml:space="preserve">Маса средстава за плате исплаћена за период  I-X  2020. године и планирана пројекција за период XI-XII према Одлуци о буџету ЈЛС за 2020. годину на економским класификацијама 411 и 412   </t>
  </si>
  <si>
    <t xml:space="preserve">Маса средстава за плате исплаћена за септембар 2020. године на економским класификацијама 411 и 412  </t>
  </si>
  <si>
    <t>Укупан број зап. у октобру 2020. године из извора 01</t>
  </si>
  <si>
    <t>Укупан број зап. у октобру 2020. године из извора 04</t>
  </si>
  <si>
    <t>Укупан број зап. у октобру 2020. године из извора 05-08</t>
  </si>
  <si>
    <t>БРОЈ ЗАПОСЛЕНИХ У 2021. ГОДИНИ</t>
  </si>
  <si>
    <t>Планирани број запослених на дан 01.01.2021. године</t>
  </si>
  <si>
    <t>Планирано увећање броја запослених до 1. децембра 2021. године</t>
  </si>
  <si>
    <t>Планирано смањење броја запослених до 1. децембра 2021. године</t>
  </si>
  <si>
    <t>Укупан број запослених 1. децембра 2021. године</t>
  </si>
  <si>
    <t>Број запослених у октобру 2020. године</t>
  </si>
  <si>
    <t>Запослени који су одсутни са рада у  октобру 2020. године (по основу боловања, пл. одсуства, непл. одсуства и сл.)</t>
  </si>
  <si>
    <t>Укупан број запослених у  октобру 2020. године</t>
  </si>
  <si>
    <t>Број запослених у  октобру 2020 године</t>
  </si>
  <si>
    <t>Број запослених у  октобру 2020. године</t>
  </si>
  <si>
    <t>БРОЈ ЗАПОСЛЕНИХ ЧИЈЕ СЕ ПЛАТЕ ФИНАНСИРАЈУ ИЗ БУЏЕТА СА ОСТАЛИХ ЕКОНОМСКИХ КЛАСИФИКАЦИЈА У 2021. ГОДИНИ</t>
  </si>
  <si>
    <t xml:space="preserve">Назив корисника чије се плате у 2021. години финансирају из буџета на осталим економским класификацијама </t>
  </si>
  <si>
    <t>Укупна маса средстава за плате запослених у 2021. години</t>
  </si>
  <si>
    <t>ПЛАНИРАНА СРЕДСТВА НА ЕКОНОМСКОЈ КЛАСИФИКАЦИЈИ 465 У 2021. ГОДИНИ</t>
  </si>
  <si>
    <t>Планирана средства на економској класификацији 465 у 2020. години</t>
  </si>
  <si>
    <t>Исплаћена средства на економској класификацији 465 у 2020. години</t>
  </si>
  <si>
    <t>ПЛАНИРАНА СРЕДСТВА НА ЕКОНОМСКОЈ КЛАСИФИКАЦИЈИ 416 У 2021. ГОДИНИ</t>
  </si>
  <si>
    <t>Планирана средства у 2021. години на економској класификацији 416</t>
  </si>
  <si>
    <t xml:space="preserve">Укупан број запослених за који се планира исплата средстава за јубиларне награде у 2021. години </t>
  </si>
  <si>
    <t xml:space="preserve">Укупан број запослених за који се планира исплата средстава по другом основу у 2021. години </t>
  </si>
  <si>
    <t>Планирана средства у 2020. години на економској класификацији 416</t>
  </si>
  <si>
    <t>Исплаћена средства у 2020. години на економској класификацији 416</t>
  </si>
  <si>
    <t xml:space="preserve">Укупан број запослених за који су исплаћена средства за јубиларне награде у 2020. години </t>
  </si>
  <si>
    <t xml:space="preserve">Укупан број запослених за који су исплаћена средства по другом основу у 2020. години </t>
  </si>
  <si>
    <t xml:space="preserve">ПРЕГЛЕД БРОЈА ЗАПОСЛЕНИХ И СРЕДСТАВА ЗА ПЛАТЕ У 2021. ГОДИНИ ПО ЗВАЊИМА И ЗАНИМАЊИМА У ОРГАНИМА И СЛУЖБАМА  ЛОКАЛНЕ ВЛАСТИ </t>
  </si>
  <si>
    <t>ИСПЛАЋЕНА СРЕДСТВА НА ЕКОНОМСКИМ КЛАСИФИКАЦИЈАМА 413 - 416 У 2020. ГОДИНИ И ПЛАНИРАНА У 2021. ГОДИНИ</t>
  </si>
  <si>
    <t xml:space="preserve">БРОЈ ЗАПОСЛЕНИХ  НА НЕОДРЕЂЕНО И ОДРЕЂЕНО ВРЕМЕ ПО КВАРТАЛИМА У 2021. ГОДИНИ </t>
  </si>
  <si>
    <t>Број ИЗАБРАНИХ   који је радио на дан 01.01.2021</t>
  </si>
  <si>
    <t>Број ПОСТАВЉЕНИХ који је радио на дан 01.01.2021</t>
  </si>
  <si>
    <t>Број запослених на НЕОДРЕЂЕНО ВРЕМЕ који је радио  01.01.2021</t>
  </si>
  <si>
    <t>Број запослених на ОДРЕЂЕНО ВРЕМЕ који је радио 01.01.2021</t>
  </si>
  <si>
    <t>Број ИЗАБРАНИХ   који је радио на дан 31.03.2021</t>
  </si>
  <si>
    <t>Број ПОСТАВЉЕНИХ који је радио на дан 31.03.2021</t>
  </si>
  <si>
    <t>Број запослених на НЕОДРЕЂЕНО ВРЕМЕ који је радио  31.03.2021</t>
  </si>
  <si>
    <t>Број запослених на ОДРЕЂЕНО ВРЕМЕ који је радио 31.03.2021</t>
  </si>
  <si>
    <t>Број ИЗАБРАНИХ  који је радио на дан 30.06.2021</t>
  </si>
  <si>
    <t>Број ПОСТАВЉЕНИХ који је радио на дан 30.06.2021</t>
  </si>
  <si>
    <t>Број запослених на НЕОДРЕЂЕНО ВРЕМЕ који је радио 30.06.2021</t>
  </si>
  <si>
    <t>Број запослених на ОДРЕЂЕНО ВРЕМЕ који је радио 30.06.2021</t>
  </si>
  <si>
    <t>Број ИЗАБРАНИХ  који је радио на дан 30.09.2021</t>
  </si>
  <si>
    <t>Број ПОСТАВЉЕНИХ који је радио на дан 30.09.2021</t>
  </si>
  <si>
    <t>Број запослених на НЕОДРЕЂЕНО ВРЕМЕ који је радио 30.09.2021</t>
  </si>
  <si>
    <t>Број запослених на ОДРЕЂЕНО ВРЕМЕ који је радио 30.09.2021</t>
  </si>
  <si>
    <t>Број ИЗАБРАНИХ  који је радио на дан 31.12.2021</t>
  </si>
  <si>
    <t>Број ПОСТАВЉЕНИХ који је радио на дан 31.12.2021</t>
  </si>
  <si>
    <t>Број запослених на НЕОДРЕЂЕНО ВРЕМЕ који је радио 31.12.2021</t>
  </si>
  <si>
    <t>Број запослених на ОДРЕЂЕНО ВРЕМЕ који је радио 31.12.2021</t>
  </si>
  <si>
    <t>Табела 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</si>
</sst>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000000"/>
      <name val="Times New Roman"/>
      <family val="1"/>
      <charset val="238"/>
    </font>
    <font>
      <i/>
      <sz val="11"/>
      <color theme="1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</font>
    <font>
      <b/>
      <sz val="14"/>
      <color theme="1"/>
      <name val="Times New Roman"/>
      <family val="1"/>
      <charset val="238"/>
    </font>
    <font>
      <i/>
      <sz val="11"/>
      <color rgb="FF000000"/>
      <name val="Times New Roman"/>
      <family val="1"/>
    </font>
    <font>
      <sz val="8"/>
      <color theme="1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theme="1"/>
      <name val="Times New Roman"/>
      <family val="1"/>
      <charset val="238"/>
    </font>
    <font>
      <b/>
      <i/>
      <sz val="11"/>
      <color theme="1"/>
      <name val="Times New Roman"/>
      <family val="1"/>
    </font>
    <font>
      <b/>
      <u/>
      <sz val="14"/>
      <color rgb="FFFF0000"/>
      <name val="Times New Roman"/>
      <family val="1"/>
    </font>
    <font>
      <b/>
      <sz val="14"/>
      <color rgb="FFFF0000"/>
      <name val="Times New Roman"/>
      <family val="1"/>
    </font>
    <font>
      <u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name val="Times New Roman"/>
      <family val="1"/>
      <charset val="238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7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right" wrapText="1"/>
    </xf>
    <xf numFmtId="3" fontId="2" fillId="2" borderId="1" xfId="0" applyNumberFormat="1" applyFont="1" applyFill="1" applyBorder="1" applyAlignment="1">
      <alignment horizontal="right" wrapText="1"/>
    </xf>
    <xf numFmtId="0" fontId="1" fillId="2" borderId="1" xfId="0" applyFont="1" applyFill="1" applyBorder="1"/>
    <xf numFmtId="3" fontId="2" fillId="0" borderId="9" xfId="0" applyNumberFormat="1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 wrapText="1"/>
    </xf>
    <xf numFmtId="0" fontId="1" fillId="0" borderId="0" xfId="0" applyFont="1" applyBorder="1"/>
    <xf numFmtId="0" fontId="4" fillId="0" borderId="1" xfId="0" applyFont="1" applyBorder="1" applyAlignment="1">
      <alignment vertical="top" wrapText="1"/>
    </xf>
    <xf numFmtId="3" fontId="4" fillId="0" borderId="1" xfId="0" applyNumberFormat="1" applyFont="1" applyBorder="1" applyAlignment="1">
      <alignment horizontal="right" wrapText="1"/>
    </xf>
    <xf numFmtId="0" fontId="4" fillId="0" borderId="6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7" fillId="0" borderId="0" xfId="0" applyFont="1" applyAlignment="1"/>
    <xf numFmtId="0" fontId="1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" fontId="1" fillId="0" borderId="1" xfId="0" applyNumberFormat="1" applyFont="1" applyBorder="1"/>
    <xf numFmtId="3" fontId="1" fillId="0" borderId="1" xfId="0" applyNumberFormat="1" applyFont="1" applyBorder="1"/>
    <xf numFmtId="0" fontId="6" fillId="0" borderId="1" xfId="0" applyFont="1" applyBorder="1" applyAlignment="1">
      <alignment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4" fontId="6" fillId="3" borderId="1" xfId="0" applyNumberFormat="1" applyFont="1" applyFill="1" applyBorder="1"/>
    <xf numFmtId="0" fontId="6" fillId="4" borderId="1" xfId="0" applyFont="1" applyFill="1" applyBorder="1"/>
    <xf numFmtId="4" fontId="6" fillId="4" borderId="1" xfId="0" applyNumberFormat="1" applyFont="1" applyFill="1" applyBorder="1"/>
    <xf numFmtId="3" fontId="6" fillId="3" borderId="1" xfId="0" applyNumberFormat="1" applyFont="1" applyFill="1" applyBorder="1"/>
    <xf numFmtId="0" fontId="6" fillId="0" borderId="13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wrapText="1"/>
    </xf>
    <xf numFmtId="0" fontId="2" fillId="0" borderId="14" xfId="0" applyFont="1" applyBorder="1" applyAlignment="1">
      <alignment horizontal="justify" wrapText="1"/>
    </xf>
    <xf numFmtId="3" fontId="2" fillId="0" borderId="14" xfId="0" applyNumberFormat="1" applyFont="1" applyBorder="1" applyAlignment="1">
      <alignment horizontal="right" wrapText="1"/>
    </xf>
    <xf numFmtId="3" fontId="2" fillId="0" borderId="6" xfId="0" applyNumberFormat="1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/>
    <xf numFmtId="0" fontId="6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1" fillId="0" borderId="9" xfId="0" applyFont="1" applyBorder="1"/>
    <xf numFmtId="0" fontId="6" fillId="0" borderId="0" xfId="0" applyFont="1" applyBorder="1"/>
    <xf numFmtId="0" fontId="9" fillId="0" borderId="1" xfId="0" applyFont="1" applyBorder="1"/>
    <xf numFmtId="0" fontId="3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4" fontId="15" fillId="0" borderId="1" xfId="0" applyNumberFormat="1" applyFont="1" applyBorder="1"/>
    <xf numFmtId="3" fontId="15" fillId="0" borderId="1" xfId="0" applyNumberFormat="1" applyFont="1" applyBorder="1"/>
    <xf numFmtId="4" fontId="1" fillId="4" borderId="1" xfId="0" applyNumberFormat="1" applyFont="1" applyFill="1" applyBorder="1"/>
    <xf numFmtId="3" fontId="1" fillId="4" borderId="1" xfId="0" applyNumberFormat="1" applyFont="1" applyFill="1" applyBorder="1"/>
    <xf numFmtId="10" fontId="1" fillId="4" borderId="1" xfId="0" applyNumberFormat="1" applyFont="1" applyFill="1" applyBorder="1" applyAlignment="1">
      <alignment horizontal="right"/>
    </xf>
    <xf numFmtId="4" fontId="1" fillId="4" borderId="0" xfId="0" applyNumberFormat="1" applyFont="1" applyFill="1" applyBorder="1"/>
    <xf numFmtId="4" fontId="1" fillId="3" borderId="1" xfId="0" applyNumberFormat="1" applyFont="1" applyFill="1" applyBorder="1"/>
    <xf numFmtId="3" fontId="1" fillId="3" borderId="1" xfId="0" applyNumberFormat="1" applyFont="1" applyFill="1" applyBorder="1"/>
    <xf numFmtId="3" fontId="6" fillId="0" borderId="1" xfId="0" applyNumberFormat="1" applyFont="1" applyBorder="1" applyAlignment="1">
      <alignment vertical="center" wrapText="1"/>
    </xf>
    <xf numFmtId="3" fontId="12" fillId="0" borderId="1" xfId="0" applyNumberFormat="1" applyFont="1" applyBorder="1"/>
    <xf numFmtId="0" fontId="1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Protection="1">
      <protection locked="0"/>
    </xf>
    <xf numFmtId="4" fontId="15" fillId="0" borderId="1" xfId="0" applyNumberFormat="1" applyFont="1" applyBorder="1" applyProtection="1">
      <protection locked="0"/>
    </xf>
    <xf numFmtId="10" fontId="1" fillId="0" borderId="1" xfId="0" applyNumberFormat="1" applyFont="1" applyBorder="1" applyAlignment="1" applyProtection="1">
      <alignment horizontal="right"/>
      <protection locked="0"/>
    </xf>
    <xf numFmtId="10" fontId="15" fillId="0" borderId="1" xfId="0" applyNumberFormat="1" applyFont="1" applyBorder="1" applyAlignment="1" applyProtection="1">
      <alignment horizontal="right"/>
      <protection locked="0"/>
    </xf>
    <xf numFmtId="4" fontId="15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3" fontId="1" fillId="0" borderId="1" xfId="0" applyNumberFormat="1" applyFont="1" applyBorder="1" applyProtection="1">
      <protection locked="0"/>
    </xf>
    <xf numFmtId="3" fontId="15" fillId="0" borderId="1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3" fontId="2" fillId="0" borderId="1" xfId="0" applyNumberFormat="1" applyFont="1" applyBorder="1" applyAlignment="1" applyProtection="1">
      <alignment horizontal="right" wrapText="1"/>
      <protection locked="0"/>
    </xf>
    <xf numFmtId="3" fontId="4" fillId="0" borderId="1" xfId="0" applyNumberFormat="1" applyFont="1" applyBorder="1" applyAlignment="1" applyProtection="1">
      <alignment horizontal="right" wrapText="1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Protection="1">
      <protection locked="0"/>
    </xf>
    <xf numFmtId="3" fontId="2" fillId="0" borderId="1" xfId="0" applyNumberFormat="1" applyFont="1" applyFill="1" applyBorder="1" applyAlignment="1" applyProtection="1">
      <alignment horizontal="right" wrapText="1"/>
      <protection locked="0"/>
    </xf>
    <xf numFmtId="3" fontId="2" fillId="0" borderId="14" xfId="0" applyNumberFormat="1" applyFont="1" applyBorder="1" applyAlignment="1" applyProtection="1">
      <alignment horizontal="right" wrapText="1"/>
      <protection locked="0"/>
    </xf>
    <xf numFmtId="0" fontId="4" fillId="0" borderId="6" xfId="0" applyFont="1" applyBorder="1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horizontal="justify" wrapText="1"/>
      <protection locked="0"/>
    </xf>
    <xf numFmtId="3" fontId="11" fillId="0" borderId="1" xfId="0" applyNumberFormat="1" applyFont="1" applyBorder="1" applyAlignment="1" applyProtection="1">
      <alignment horizontal="right" wrapText="1"/>
      <protection locked="0"/>
    </xf>
    <xf numFmtId="3" fontId="2" fillId="0" borderId="1" xfId="0" applyNumberFormat="1" applyFont="1" applyBorder="1" applyAlignment="1" applyProtection="1">
      <alignment horizontal="right" wrapText="1"/>
    </xf>
    <xf numFmtId="3" fontId="2" fillId="0" borderId="14" xfId="0" applyNumberFormat="1" applyFont="1" applyBorder="1" applyAlignment="1" applyProtection="1">
      <alignment horizontal="right" wrapText="1"/>
    </xf>
    <xf numFmtId="3" fontId="2" fillId="0" borderId="6" xfId="0" applyNumberFormat="1" applyFont="1" applyBorder="1" applyAlignment="1" applyProtection="1">
      <alignment horizontal="right" wrapText="1"/>
    </xf>
    <xf numFmtId="3" fontId="6" fillId="0" borderId="6" xfId="0" applyNumberFormat="1" applyFont="1" applyBorder="1" applyProtection="1"/>
    <xf numFmtId="0" fontId="18" fillId="0" borderId="5" xfId="0" applyFont="1" applyBorder="1" applyAlignment="1">
      <alignment vertical="center" wrapText="1"/>
    </xf>
    <xf numFmtId="0" fontId="23" fillId="0" borderId="6" xfId="0" applyFont="1" applyBorder="1" applyAlignment="1">
      <alignment wrapText="1"/>
    </xf>
    <xf numFmtId="0" fontId="1" fillId="0" borderId="0" xfId="0" applyFont="1" applyBorder="1" applyAlignment="1" applyProtection="1">
      <alignment horizontal="left"/>
      <protection locked="0"/>
    </xf>
    <xf numFmtId="0" fontId="10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1" xfId="0" applyNumberFormat="1" applyFont="1" applyBorder="1" applyAlignment="1" applyProtection="1">
      <alignment horizontal="right" wrapText="1"/>
    </xf>
    <xf numFmtId="0" fontId="2" fillId="0" borderId="2" xfId="0" applyNumberFormat="1" applyFont="1" applyBorder="1" applyAlignment="1" applyProtection="1">
      <alignment horizontal="right" wrapText="1"/>
    </xf>
    <xf numFmtId="0" fontId="2" fillId="0" borderId="14" xfId="0" applyNumberFormat="1" applyFont="1" applyBorder="1" applyAlignment="1" applyProtection="1">
      <alignment horizontal="right" wrapText="1"/>
    </xf>
    <xf numFmtId="0" fontId="2" fillId="0" borderId="17" xfId="0" applyNumberFormat="1" applyFont="1" applyBorder="1" applyAlignment="1" applyProtection="1">
      <alignment horizontal="right" wrapText="1"/>
    </xf>
    <xf numFmtId="0" fontId="2" fillId="0" borderId="6" xfId="0" applyNumberFormat="1" applyFont="1" applyBorder="1" applyAlignment="1" applyProtection="1">
      <alignment horizontal="right" wrapText="1"/>
    </xf>
    <xf numFmtId="0" fontId="2" fillId="0" borderId="15" xfId="0" applyNumberFormat="1" applyFont="1" applyBorder="1" applyAlignment="1" applyProtection="1">
      <alignment horizontal="right" wrapText="1"/>
    </xf>
    <xf numFmtId="0" fontId="6" fillId="0" borderId="6" xfId="0" applyNumberFormat="1" applyFont="1" applyBorder="1" applyProtection="1"/>
    <xf numFmtId="0" fontId="6" fillId="0" borderId="15" xfId="0" applyNumberFormat="1" applyFont="1" applyBorder="1" applyProtection="1"/>
    <xf numFmtId="0" fontId="6" fillId="0" borderId="1" xfId="0" applyNumberFormat="1" applyFont="1" applyBorder="1" applyProtection="1"/>
    <xf numFmtId="0" fontId="4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justify" wrapText="1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 applyProtection="1">
      <alignment vertical="top" wrapText="1"/>
      <protection locked="0"/>
    </xf>
    <xf numFmtId="0" fontId="2" fillId="0" borderId="17" xfId="0" applyFont="1" applyBorder="1" applyAlignment="1">
      <alignment horizontal="justify" wrapText="1"/>
    </xf>
    <xf numFmtId="0" fontId="4" fillId="0" borderId="15" xfId="0" applyFont="1" applyBorder="1" applyAlignment="1" applyProtection="1">
      <alignment vertical="top" wrapText="1"/>
      <protection locked="0"/>
    </xf>
    <xf numFmtId="0" fontId="4" fillId="0" borderId="15" xfId="0" applyFont="1" applyBorder="1" applyAlignment="1">
      <alignment vertical="top" wrapText="1"/>
    </xf>
    <xf numFmtId="0" fontId="4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4" fillId="0" borderId="15" xfId="0" applyFont="1" applyBorder="1" applyAlignment="1" applyProtection="1">
      <alignment horizontal="justify" wrapText="1"/>
      <protection locked="0"/>
    </xf>
    <xf numFmtId="0" fontId="23" fillId="0" borderId="15" xfId="0" applyFont="1" applyBorder="1" applyAlignment="1">
      <alignment wrapText="1"/>
    </xf>
    <xf numFmtId="0" fontId="2" fillId="0" borderId="24" xfId="0" applyNumberFormat="1" applyFont="1" applyBorder="1" applyAlignment="1" applyProtection="1">
      <alignment horizontal="right" wrapText="1"/>
    </xf>
    <xf numFmtId="0" fontId="2" fillId="0" borderId="25" xfId="0" applyNumberFormat="1" applyFont="1" applyBorder="1" applyAlignment="1" applyProtection="1">
      <alignment horizontal="right" wrapText="1"/>
    </xf>
    <xf numFmtId="0" fontId="2" fillId="2" borderId="30" xfId="0" applyNumberFormat="1" applyFont="1" applyFill="1" applyBorder="1" applyAlignment="1" applyProtection="1">
      <alignment horizontal="right" wrapText="1"/>
    </xf>
    <xf numFmtId="0" fontId="2" fillId="0" borderId="31" xfId="0" applyNumberFormat="1" applyFont="1" applyBorder="1" applyAlignment="1" applyProtection="1">
      <alignment horizontal="right" wrapText="1"/>
    </xf>
    <xf numFmtId="0" fontId="2" fillId="0" borderId="30" xfId="0" applyNumberFormat="1" applyFont="1" applyBorder="1" applyAlignment="1" applyProtection="1">
      <alignment horizontal="right" wrapText="1"/>
    </xf>
    <xf numFmtId="0" fontId="2" fillId="0" borderId="34" xfId="0" applyNumberFormat="1" applyFont="1" applyBorder="1" applyAlignment="1" applyProtection="1">
      <alignment horizontal="right" wrapText="1"/>
    </xf>
    <xf numFmtId="0" fontId="2" fillId="0" borderId="35" xfId="0" applyNumberFormat="1" applyFont="1" applyBorder="1" applyAlignment="1" applyProtection="1">
      <alignment horizontal="right" wrapText="1"/>
    </xf>
    <xf numFmtId="0" fontId="6" fillId="0" borderId="24" xfId="0" applyNumberFormat="1" applyFont="1" applyBorder="1" applyProtection="1"/>
    <xf numFmtId="0" fontId="6" fillId="0" borderId="25" xfId="0" applyNumberFormat="1" applyFont="1" applyBorder="1" applyProtection="1"/>
    <xf numFmtId="3" fontId="2" fillId="0" borderId="5" xfId="0" applyNumberFormat="1" applyFont="1" applyBorder="1" applyAlignment="1" applyProtection="1">
      <alignment horizontal="right" wrapText="1"/>
    </xf>
    <xf numFmtId="0" fontId="2" fillId="0" borderId="36" xfId="0" applyNumberFormat="1" applyFont="1" applyBorder="1" applyAlignment="1" applyProtection="1">
      <alignment horizontal="right" wrapText="1"/>
    </xf>
    <xf numFmtId="0" fontId="2" fillId="0" borderId="37" xfId="0" applyNumberFormat="1" applyFont="1" applyBorder="1" applyAlignment="1" applyProtection="1">
      <alignment horizontal="right" wrapText="1"/>
    </xf>
    <xf numFmtId="0" fontId="2" fillId="0" borderId="38" xfId="0" applyNumberFormat="1" applyFont="1" applyBorder="1" applyAlignment="1" applyProtection="1">
      <alignment horizontal="right" wrapText="1"/>
    </xf>
    <xf numFmtId="0" fontId="2" fillId="0" borderId="39" xfId="0" applyNumberFormat="1" applyFont="1" applyBorder="1" applyAlignment="1" applyProtection="1">
      <alignment horizontal="right" wrapText="1"/>
    </xf>
    <xf numFmtId="0" fontId="2" fillId="2" borderId="40" xfId="0" applyNumberFormat="1" applyFont="1" applyFill="1" applyBorder="1" applyAlignment="1" applyProtection="1">
      <alignment horizontal="right" wrapText="1"/>
    </xf>
    <xf numFmtId="0" fontId="2" fillId="0" borderId="41" xfId="0" applyNumberFormat="1" applyFont="1" applyBorder="1" applyAlignment="1" applyProtection="1">
      <alignment horizontal="right" wrapText="1"/>
    </xf>
    <xf numFmtId="3" fontId="2" fillId="0" borderId="42" xfId="0" applyNumberFormat="1" applyFont="1" applyBorder="1" applyAlignment="1" applyProtection="1">
      <alignment horizontal="right" wrapText="1"/>
    </xf>
    <xf numFmtId="3" fontId="2" fillId="0" borderId="35" xfId="0" applyNumberFormat="1" applyFont="1" applyBorder="1" applyAlignment="1" applyProtection="1">
      <alignment horizontal="right" wrapText="1"/>
    </xf>
    <xf numFmtId="0" fontId="2" fillId="0" borderId="43" xfId="0" applyNumberFormat="1" applyFont="1" applyBorder="1" applyAlignment="1" applyProtection="1">
      <alignment horizontal="right" wrapText="1"/>
    </xf>
    <xf numFmtId="0" fontId="4" fillId="0" borderId="36" xfId="0" applyNumberFormat="1" applyFont="1" applyBorder="1" applyAlignment="1" applyProtection="1">
      <alignment horizontal="right" wrapText="1"/>
    </xf>
    <xf numFmtId="0" fontId="4" fillId="0" borderId="37" xfId="0" applyNumberFormat="1" applyFont="1" applyBorder="1" applyAlignment="1" applyProtection="1">
      <alignment horizontal="right" wrapText="1"/>
    </xf>
    <xf numFmtId="0" fontId="4" fillId="0" borderId="38" xfId="0" applyNumberFormat="1" applyFont="1" applyBorder="1" applyAlignment="1" applyProtection="1">
      <alignment horizontal="right" wrapText="1"/>
    </xf>
    <xf numFmtId="0" fontId="4" fillId="0" borderId="39" xfId="0" applyNumberFormat="1" applyFont="1" applyBorder="1" applyAlignment="1" applyProtection="1">
      <alignment horizontal="right" wrapText="1"/>
    </xf>
    <xf numFmtId="0" fontId="2" fillId="0" borderId="40" xfId="0" applyNumberFormat="1" applyFont="1" applyBorder="1" applyAlignment="1" applyProtection="1">
      <alignment horizontal="right" wrapText="1"/>
    </xf>
    <xf numFmtId="0" fontId="2" fillId="0" borderId="44" xfId="0" applyNumberFormat="1" applyFont="1" applyBorder="1" applyAlignment="1" applyProtection="1">
      <alignment horizontal="right" wrapText="1"/>
    </xf>
    <xf numFmtId="0" fontId="2" fillId="0" borderId="45" xfId="0" applyNumberFormat="1" applyFont="1" applyBorder="1" applyAlignment="1" applyProtection="1">
      <alignment horizontal="right" wrapText="1"/>
    </xf>
    <xf numFmtId="0" fontId="2" fillId="0" borderId="42" xfId="0" applyNumberFormat="1" applyFont="1" applyBorder="1" applyAlignment="1" applyProtection="1">
      <alignment horizontal="right" wrapText="1"/>
    </xf>
    <xf numFmtId="0" fontId="6" fillId="0" borderId="44" xfId="0" applyNumberFormat="1" applyFont="1" applyBorder="1" applyProtection="1"/>
    <xf numFmtId="0" fontId="6" fillId="0" borderId="45" xfId="0" applyNumberFormat="1" applyFont="1" applyBorder="1" applyProtection="1"/>
    <xf numFmtId="0" fontId="6" fillId="0" borderId="40" xfId="0" applyNumberFormat="1" applyFont="1" applyBorder="1" applyProtection="1"/>
    <xf numFmtId="0" fontId="6" fillId="0" borderId="41" xfId="0" applyNumberFormat="1" applyFont="1" applyBorder="1" applyProtection="1"/>
    <xf numFmtId="3" fontId="4" fillId="0" borderId="36" xfId="0" applyNumberFormat="1" applyFont="1" applyBorder="1" applyAlignment="1">
      <alignment horizontal="right" wrapText="1"/>
    </xf>
    <xf numFmtId="3" fontId="4" fillId="0" borderId="37" xfId="0" applyNumberFormat="1" applyFont="1" applyBorder="1" applyAlignment="1">
      <alignment horizontal="right" wrapText="1"/>
    </xf>
    <xf numFmtId="3" fontId="4" fillId="0" borderId="37" xfId="0" applyNumberFormat="1" applyFont="1" applyBorder="1" applyAlignment="1" applyProtection="1">
      <alignment horizontal="right" wrapText="1"/>
    </xf>
    <xf numFmtId="3" fontId="4" fillId="0" borderId="39" xfId="0" applyNumberFormat="1" applyFont="1" applyBorder="1" applyAlignment="1" applyProtection="1">
      <alignment horizontal="right" wrapText="1"/>
    </xf>
    <xf numFmtId="3" fontId="2" fillId="2" borderId="40" xfId="0" applyNumberFormat="1" applyFont="1" applyFill="1" applyBorder="1" applyAlignment="1">
      <alignment horizontal="right" wrapText="1"/>
    </xf>
    <xf numFmtId="3" fontId="2" fillId="0" borderId="41" xfId="0" applyNumberFormat="1" applyFont="1" applyBorder="1" applyAlignment="1" applyProtection="1">
      <alignment horizontal="right" wrapText="1"/>
    </xf>
    <xf numFmtId="3" fontId="2" fillId="0" borderId="42" xfId="0" applyNumberFormat="1" applyFont="1" applyBorder="1" applyAlignment="1" applyProtection="1">
      <alignment horizontal="right" wrapText="1"/>
      <protection locked="0"/>
    </xf>
    <xf numFmtId="3" fontId="2" fillId="0" borderId="43" xfId="0" applyNumberFormat="1" applyFont="1" applyBorder="1" applyAlignment="1" applyProtection="1">
      <alignment horizontal="right" wrapText="1"/>
    </xf>
    <xf numFmtId="3" fontId="2" fillId="0" borderId="40" xfId="0" applyNumberFormat="1" applyFont="1" applyBorder="1" applyAlignment="1">
      <alignment horizontal="right" wrapText="1"/>
    </xf>
    <xf numFmtId="3" fontId="2" fillId="0" borderId="36" xfId="0" applyNumberFormat="1" applyFont="1" applyBorder="1" applyAlignment="1">
      <alignment horizontal="right" wrapText="1"/>
    </xf>
    <xf numFmtId="3" fontId="2" fillId="0" borderId="37" xfId="0" applyNumberFormat="1" applyFont="1" applyBorder="1" applyAlignment="1">
      <alignment horizontal="right" wrapText="1"/>
    </xf>
    <xf numFmtId="3" fontId="2" fillId="0" borderId="37" xfId="0" applyNumberFormat="1" applyFont="1" applyBorder="1" applyAlignment="1" applyProtection="1">
      <alignment horizontal="right" wrapText="1"/>
    </xf>
    <xf numFmtId="3" fontId="2" fillId="0" borderId="39" xfId="0" applyNumberFormat="1" applyFont="1" applyBorder="1" applyAlignment="1" applyProtection="1">
      <alignment horizontal="right" wrapText="1"/>
    </xf>
    <xf numFmtId="3" fontId="2" fillId="0" borderId="5" xfId="0" applyNumberFormat="1" applyFont="1" applyBorder="1" applyAlignment="1" applyProtection="1">
      <alignment horizontal="right" wrapText="1"/>
      <protection locked="0"/>
    </xf>
    <xf numFmtId="3" fontId="6" fillId="0" borderId="36" xfId="0" applyNumberFormat="1" applyFont="1" applyBorder="1"/>
    <xf numFmtId="3" fontId="6" fillId="0" borderId="37" xfId="0" applyNumberFormat="1" applyFont="1" applyBorder="1"/>
    <xf numFmtId="3" fontId="6" fillId="0" borderId="37" xfId="0" applyNumberFormat="1" applyFont="1" applyBorder="1" applyProtection="1"/>
    <xf numFmtId="3" fontId="6" fillId="0" borderId="39" xfId="0" applyNumberFormat="1" applyFont="1" applyBorder="1" applyProtection="1"/>
    <xf numFmtId="3" fontId="2" fillId="0" borderId="42" xfId="0" applyNumberFormat="1" applyFont="1" applyBorder="1" applyAlignment="1">
      <alignment horizontal="right" wrapText="1"/>
    </xf>
    <xf numFmtId="3" fontId="4" fillId="0" borderId="39" xfId="0" applyNumberFormat="1" applyFont="1" applyBorder="1" applyAlignment="1">
      <alignment horizontal="right" wrapText="1"/>
    </xf>
    <xf numFmtId="3" fontId="2" fillId="0" borderId="41" xfId="0" applyNumberFormat="1" applyFont="1" applyBorder="1" applyAlignment="1">
      <alignment horizontal="right" wrapText="1"/>
    </xf>
    <xf numFmtId="3" fontId="2" fillId="0" borderId="43" xfId="0" applyNumberFormat="1" applyFont="1" applyBorder="1" applyAlignment="1">
      <alignment horizontal="right" wrapText="1"/>
    </xf>
    <xf numFmtId="3" fontId="2" fillId="0" borderId="39" xfId="0" applyNumberFormat="1" applyFont="1" applyBorder="1" applyAlignment="1">
      <alignment horizontal="right" wrapText="1"/>
    </xf>
    <xf numFmtId="3" fontId="2" fillId="0" borderId="44" xfId="0" applyNumberFormat="1" applyFont="1" applyBorder="1" applyAlignment="1">
      <alignment horizontal="right" wrapText="1"/>
    </xf>
    <xf numFmtId="3" fontId="2" fillId="0" borderId="45" xfId="0" applyNumberFormat="1" applyFont="1" applyBorder="1" applyAlignment="1">
      <alignment horizontal="right" wrapText="1"/>
    </xf>
    <xf numFmtId="3" fontId="2" fillId="0" borderId="46" xfId="0" applyNumberFormat="1" applyFont="1" applyBorder="1" applyAlignment="1" applyProtection="1">
      <alignment horizontal="right" wrapText="1"/>
      <protection locked="0"/>
    </xf>
    <xf numFmtId="3" fontId="2" fillId="0" borderId="47" xfId="0" applyNumberFormat="1" applyFont="1" applyBorder="1" applyAlignment="1">
      <alignment horizontal="right" wrapText="1"/>
    </xf>
    <xf numFmtId="3" fontId="6" fillId="0" borderId="39" xfId="0" applyNumberFormat="1" applyFont="1" applyBorder="1"/>
    <xf numFmtId="3" fontId="4" fillId="0" borderId="36" xfId="0" applyNumberFormat="1" applyFont="1" applyBorder="1" applyAlignment="1" applyProtection="1">
      <alignment horizontal="right" wrapText="1"/>
    </xf>
    <xf numFmtId="3" fontId="2" fillId="2" borderId="40" xfId="0" applyNumberFormat="1" applyFont="1" applyFill="1" applyBorder="1" applyAlignment="1" applyProtection="1">
      <alignment horizontal="right" wrapText="1"/>
    </xf>
    <xf numFmtId="3" fontId="2" fillId="0" borderId="40" xfId="0" applyNumberFormat="1" applyFont="1" applyBorder="1" applyAlignment="1" applyProtection="1">
      <alignment horizontal="right" wrapText="1"/>
    </xf>
    <xf numFmtId="3" fontId="2" fillId="0" borderId="36" xfId="0" applyNumberFormat="1" applyFont="1" applyBorder="1" applyAlignment="1" applyProtection="1">
      <alignment horizontal="right" wrapText="1"/>
    </xf>
    <xf numFmtId="3" fontId="2" fillId="0" borderId="44" xfId="0" applyNumberFormat="1" applyFont="1" applyBorder="1" applyAlignment="1" applyProtection="1">
      <alignment horizontal="right" wrapText="1"/>
    </xf>
    <xf numFmtId="3" fontId="2" fillId="0" borderId="45" xfId="0" applyNumberFormat="1" applyFont="1" applyBorder="1" applyAlignment="1" applyProtection="1">
      <alignment horizontal="right" wrapText="1"/>
    </xf>
    <xf numFmtId="3" fontId="2" fillId="0" borderId="46" xfId="0" applyNumberFormat="1" applyFont="1" applyBorder="1" applyAlignment="1" applyProtection="1">
      <alignment horizontal="right" wrapText="1"/>
    </xf>
    <xf numFmtId="3" fontId="2" fillId="0" borderId="47" xfId="0" applyNumberFormat="1" applyFont="1" applyBorder="1" applyAlignment="1" applyProtection="1">
      <alignment horizontal="right" wrapText="1"/>
    </xf>
    <xf numFmtId="3" fontId="6" fillId="0" borderId="36" xfId="0" applyNumberFormat="1" applyFont="1" applyBorder="1" applyProtection="1"/>
    <xf numFmtId="0" fontId="4" fillId="0" borderId="48" xfId="0" applyNumberFormat="1" applyFont="1" applyBorder="1" applyAlignment="1" applyProtection="1">
      <alignment horizontal="right" wrapText="1"/>
    </xf>
    <xf numFmtId="0" fontId="4" fillId="0" borderId="49" xfId="0" applyNumberFormat="1" applyFont="1" applyBorder="1" applyAlignment="1" applyProtection="1">
      <alignment horizontal="right" wrapText="1"/>
    </xf>
    <xf numFmtId="0" fontId="2" fillId="0" borderId="48" xfId="0" applyNumberFormat="1" applyFont="1" applyBorder="1" applyAlignment="1" applyProtection="1">
      <alignment horizontal="right" wrapText="1"/>
    </xf>
    <xf numFmtId="0" fontId="2" fillId="0" borderId="49" xfId="0" applyNumberFormat="1" applyFont="1" applyBorder="1" applyAlignment="1" applyProtection="1">
      <alignment horizontal="right" wrapText="1"/>
    </xf>
    <xf numFmtId="3" fontId="4" fillId="0" borderId="48" xfId="0" applyNumberFormat="1" applyFont="1" applyBorder="1" applyAlignment="1">
      <alignment horizontal="right" wrapText="1"/>
    </xf>
    <xf numFmtId="3" fontId="4" fillId="0" borderId="49" xfId="0" applyNumberFormat="1" applyFont="1" applyBorder="1" applyAlignment="1" applyProtection="1">
      <alignment horizontal="right" wrapText="1"/>
    </xf>
    <xf numFmtId="3" fontId="2" fillId="2" borderId="30" xfId="0" applyNumberFormat="1" applyFont="1" applyFill="1" applyBorder="1" applyAlignment="1">
      <alignment horizontal="right" wrapText="1"/>
    </xf>
    <xf numFmtId="3" fontId="2" fillId="0" borderId="31" xfId="0" applyNumberFormat="1" applyFont="1" applyBorder="1" applyAlignment="1" applyProtection="1">
      <alignment horizontal="right" wrapText="1"/>
    </xf>
    <xf numFmtId="3" fontId="2" fillId="0" borderId="35" xfId="0" applyNumberFormat="1" applyFont="1" applyBorder="1" applyAlignment="1" applyProtection="1">
      <alignment horizontal="right" wrapText="1"/>
      <protection locked="0"/>
    </xf>
    <xf numFmtId="3" fontId="2" fillId="0" borderId="34" xfId="0" applyNumberFormat="1" applyFont="1" applyBorder="1" applyAlignment="1" applyProtection="1">
      <alignment horizontal="right" wrapText="1"/>
    </xf>
    <xf numFmtId="3" fontId="2" fillId="0" borderId="30" xfId="0" applyNumberFormat="1" applyFont="1" applyBorder="1" applyAlignment="1">
      <alignment horizontal="right" wrapText="1"/>
    </xf>
    <xf numFmtId="3" fontId="2" fillId="0" borderId="48" xfId="0" applyNumberFormat="1" applyFont="1" applyBorder="1" applyAlignment="1">
      <alignment horizontal="right" wrapText="1"/>
    </xf>
    <xf numFmtId="3" fontId="2" fillId="0" borderId="49" xfId="0" applyNumberFormat="1" applyFont="1" applyBorder="1" applyAlignment="1" applyProtection="1">
      <alignment horizontal="right" wrapText="1"/>
    </xf>
    <xf numFmtId="3" fontId="2" fillId="0" borderId="24" xfId="0" applyNumberFormat="1" applyFont="1" applyBorder="1" applyAlignment="1">
      <alignment horizontal="right" wrapText="1"/>
    </xf>
    <xf numFmtId="3" fontId="2" fillId="0" borderId="25" xfId="0" applyNumberFormat="1" applyFont="1" applyBorder="1" applyAlignment="1" applyProtection="1">
      <alignment horizontal="right" wrapText="1"/>
    </xf>
    <xf numFmtId="3" fontId="2" fillId="0" borderId="32" xfId="0" applyNumberFormat="1" applyFont="1" applyBorder="1" applyAlignment="1" applyProtection="1">
      <alignment horizontal="right" wrapText="1"/>
      <protection locked="0"/>
    </xf>
    <xf numFmtId="3" fontId="2" fillId="0" borderId="33" xfId="0" applyNumberFormat="1" applyFont="1" applyBorder="1" applyAlignment="1" applyProtection="1">
      <alignment horizontal="right" wrapText="1"/>
    </xf>
    <xf numFmtId="3" fontId="6" fillId="0" borderId="48" xfId="0" applyNumberFormat="1" applyFont="1" applyBorder="1"/>
    <xf numFmtId="3" fontId="6" fillId="0" borderId="49" xfId="0" applyNumberFormat="1" applyFont="1" applyBorder="1" applyProtection="1"/>
    <xf numFmtId="3" fontId="2" fillId="0" borderId="35" xfId="0" applyNumberFormat="1" applyFont="1" applyBorder="1" applyAlignment="1">
      <alignment horizontal="right" wrapText="1"/>
    </xf>
    <xf numFmtId="0" fontId="1" fillId="0" borderId="8" xfId="0" applyFont="1" applyBorder="1"/>
    <xf numFmtId="0" fontId="10" fillId="0" borderId="2" xfId="0" applyFont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right" wrapText="1"/>
    </xf>
    <xf numFmtId="3" fontId="2" fillId="0" borderId="1" xfId="0" applyNumberFormat="1" applyFont="1" applyFill="1" applyBorder="1" applyAlignment="1" applyProtection="1">
      <alignment horizontal="right" wrapText="1"/>
    </xf>
    <xf numFmtId="3" fontId="2" fillId="0" borderId="6" xfId="0" applyNumberFormat="1" applyFont="1" applyFill="1" applyBorder="1" applyAlignment="1" applyProtection="1">
      <alignment horizontal="right" wrapText="1"/>
    </xf>
    <xf numFmtId="3" fontId="4" fillId="0" borderId="6" xfId="0" applyNumberFormat="1" applyFont="1" applyFill="1" applyBorder="1" applyAlignment="1" applyProtection="1">
      <alignment horizontal="right" wrapText="1"/>
    </xf>
    <xf numFmtId="3" fontId="6" fillId="0" borderId="6" xfId="0" applyNumberFormat="1" applyFont="1" applyFill="1" applyBorder="1" applyProtection="1"/>
    <xf numFmtId="0" fontId="6" fillId="0" borderId="8" xfId="0" applyFont="1" applyBorder="1" applyAlignment="1">
      <alignment vertical="center"/>
    </xf>
    <xf numFmtId="3" fontId="10" fillId="0" borderId="1" xfId="0" applyNumberFormat="1" applyFont="1" applyBorder="1" applyAlignment="1">
      <alignment horizontal="right" wrapText="1"/>
    </xf>
    <xf numFmtId="0" fontId="6" fillId="0" borderId="8" xfId="0" applyFont="1" applyBorder="1" applyAlignment="1" applyProtection="1">
      <alignment vertical="center"/>
      <protection locked="0"/>
    </xf>
    <xf numFmtId="0" fontId="25" fillId="0" borderId="8" xfId="0" applyFont="1" applyBorder="1"/>
    <xf numFmtId="0" fontId="13" fillId="0" borderId="0" xfId="0" applyFont="1"/>
    <xf numFmtId="3" fontId="12" fillId="0" borderId="1" xfId="0" applyNumberFormat="1" applyFont="1" applyBorder="1" applyProtection="1">
      <protection locked="0"/>
    </xf>
    <xf numFmtId="3" fontId="2" fillId="0" borderId="1" xfId="0" applyNumberFormat="1" applyFont="1" applyBorder="1" applyAlignment="1" applyProtection="1">
      <alignment horizontal="right" vertical="top" wrapText="1"/>
      <protection locked="0"/>
    </xf>
    <xf numFmtId="3" fontId="8" fillId="0" borderId="1" xfId="0" applyNumberFormat="1" applyFont="1" applyBorder="1" applyAlignment="1">
      <alignment horizontal="right" wrapText="1"/>
    </xf>
    <xf numFmtId="0" fontId="27" fillId="0" borderId="0" xfId="0" applyFont="1" applyAlignment="1">
      <alignment horizontal="left"/>
    </xf>
    <xf numFmtId="0" fontId="13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 applyProtection="1">
      <alignment horizontal="right" wrapText="1"/>
      <protection locked="0"/>
    </xf>
    <xf numFmtId="3" fontId="12" fillId="0" borderId="1" xfId="0" applyNumberFormat="1" applyFont="1" applyBorder="1" applyAlignment="1" applyProtection="1">
      <alignment horizontal="right"/>
      <protection locked="0"/>
    </xf>
    <xf numFmtId="3" fontId="12" fillId="0" borderId="1" xfId="0" applyNumberFormat="1" applyFont="1" applyBorder="1" applyAlignment="1">
      <alignment horizontal="right"/>
    </xf>
    <xf numFmtId="3" fontId="26" fillId="0" borderId="1" xfId="0" applyNumberFormat="1" applyFont="1" applyBorder="1" applyAlignment="1">
      <alignment horizontal="right" wrapText="1"/>
    </xf>
    <xf numFmtId="0" fontId="19" fillId="0" borderId="1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 wrapText="1"/>
    </xf>
    <xf numFmtId="3" fontId="10" fillId="0" borderId="1" xfId="0" applyNumberFormat="1" applyFont="1" applyFill="1" applyBorder="1" applyAlignment="1" applyProtection="1">
      <alignment horizontal="right" wrapText="1"/>
    </xf>
    <xf numFmtId="3" fontId="10" fillId="0" borderId="1" xfId="0" applyNumberFormat="1" applyFont="1" applyBorder="1" applyAlignment="1" applyProtection="1">
      <alignment horizontal="right" wrapText="1"/>
    </xf>
    <xf numFmtId="0" fontId="6" fillId="0" borderId="0" xfId="0" applyFont="1" applyAlignment="1">
      <alignment horizontal="center"/>
    </xf>
    <xf numFmtId="0" fontId="11" fillId="0" borderId="30" xfId="0" applyNumberFormat="1" applyFont="1" applyBorder="1" applyAlignment="1" applyProtection="1">
      <alignment horizontal="center" vertical="center" wrapText="1"/>
    </xf>
    <xf numFmtId="0" fontId="11" fillId="0" borderId="1" xfId="0" applyNumberFormat="1" applyFont="1" applyBorder="1" applyAlignment="1" applyProtection="1">
      <alignment horizontal="center" vertical="center" wrapText="1"/>
    </xf>
    <xf numFmtId="0" fontId="11" fillId="0" borderId="31" xfId="0" applyNumberFormat="1" applyFont="1" applyBorder="1" applyAlignment="1" applyProtection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12" fillId="0" borderId="0" xfId="0" applyFont="1"/>
    <xf numFmtId="0" fontId="30" fillId="0" borderId="1" xfId="0" applyFont="1" applyBorder="1" applyAlignment="1">
      <alignment horizontal="center" vertical="center" wrapText="1"/>
    </xf>
    <xf numFmtId="0" fontId="32" fillId="0" borderId="1" xfId="0" applyFont="1" applyBorder="1" applyAlignment="1" applyProtection="1">
      <alignment vertical="top" wrapText="1"/>
      <protection locked="0"/>
    </xf>
    <xf numFmtId="0" fontId="33" fillId="2" borderId="1" xfId="0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right" wrapText="1"/>
    </xf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3" fontId="31" fillId="0" borderId="1" xfId="0" applyNumberFormat="1" applyFont="1" applyBorder="1" applyAlignment="1" applyProtection="1">
      <alignment horizontal="right" vertical="center" wrapText="1"/>
      <protection locked="0"/>
    </xf>
    <xf numFmtId="0" fontId="40" fillId="0" borderId="0" xfId="0" applyFont="1"/>
    <xf numFmtId="0" fontId="41" fillId="0" borderId="0" xfId="0" applyFont="1"/>
    <xf numFmtId="0" fontId="7" fillId="0" borderId="8" xfId="0" applyFont="1" applyBorder="1" applyAlignment="1" applyProtection="1">
      <alignment horizontal="left" vertical="center"/>
    </xf>
    <xf numFmtId="0" fontId="32" fillId="0" borderId="1" xfId="0" applyFont="1" applyBorder="1" applyAlignment="1" applyProtection="1">
      <alignment horizontal="left" vertical="center" wrapText="1"/>
      <protection locked="0"/>
    </xf>
    <xf numFmtId="3" fontId="31" fillId="7" borderId="1" xfId="0" applyNumberFormat="1" applyFont="1" applyFill="1" applyBorder="1" applyAlignment="1" applyProtection="1">
      <alignment horizontal="right" vertical="top" wrapText="1"/>
    </xf>
    <xf numFmtId="3" fontId="31" fillId="7" borderId="1" xfId="0" applyNumberFormat="1" applyFont="1" applyFill="1" applyBorder="1" applyAlignment="1" applyProtection="1">
      <alignment horizontal="right" vertical="center" wrapText="1"/>
    </xf>
    <xf numFmtId="0" fontId="31" fillId="0" borderId="1" xfId="0" applyFont="1" applyBorder="1" applyAlignment="1" applyProtection="1">
      <alignment vertical="top" wrapText="1"/>
    </xf>
    <xf numFmtId="0" fontId="31" fillId="0" borderId="1" xfId="0" applyFont="1" applyBorder="1" applyAlignment="1" applyProtection="1">
      <alignment wrapText="1"/>
    </xf>
    <xf numFmtId="0" fontId="34" fillId="2" borderId="1" xfId="0" applyFont="1" applyFill="1" applyBorder="1" applyAlignment="1" applyProtection="1">
      <alignment wrapText="1"/>
    </xf>
    <xf numFmtId="0" fontId="31" fillId="0" borderId="1" xfId="0" applyFont="1" applyBorder="1" applyAlignment="1" applyProtection="1">
      <alignment horizontal="left" wrapText="1"/>
    </xf>
    <xf numFmtId="3" fontId="31" fillId="9" borderId="1" xfId="0" applyNumberFormat="1" applyFont="1" applyFill="1" applyBorder="1" applyAlignment="1" applyProtection="1">
      <alignment horizontal="right" wrapText="1"/>
    </xf>
    <xf numFmtId="3" fontId="31" fillId="9" borderId="1" xfId="0" applyNumberFormat="1" applyFont="1" applyFill="1" applyBorder="1" applyAlignment="1" applyProtection="1">
      <alignment horizontal="right" vertical="top" wrapText="1"/>
    </xf>
    <xf numFmtId="0" fontId="13" fillId="0" borderId="8" xfId="0" applyFont="1" applyBorder="1" applyAlignment="1">
      <alignment horizontal="center"/>
    </xf>
    <xf numFmtId="4" fontId="1" fillId="0" borderId="1" xfId="0" applyNumberFormat="1" applyFont="1" applyBorder="1" applyAlignment="1" applyProtection="1">
      <alignment horizontal="right"/>
      <protection locked="0"/>
    </xf>
    <xf numFmtId="0" fontId="24" fillId="0" borderId="3" xfId="0" applyFont="1" applyBorder="1" applyAlignment="1">
      <alignment horizontal="center" vertical="center" wrapText="1"/>
    </xf>
    <xf numFmtId="0" fontId="39" fillId="0" borderId="0" xfId="0" applyFont="1" applyBorder="1" applyAlignment="1" applyProtection="1">
      <alignment horizontal="left"/>
    </xf>
    <xf numFmtId="3" fontId="2" fillId="0" borderId="6" xfId="0" applyNumberFormat="1" applyFont="1" applyBorder="1" applyAlignment="1" applyProtection="1">
      <alignment horizontal="right" wrapText="1"/>
      <protection locked="0"/>
    </xf>
    <xf numFmtId="3" fontId="2" fillId="0" borderId="6" xfId="0" applyNumberFormat="1" applyFont="1" applyFill="1" applyBorder="1" applyAlignment="1" applyProtection="1">
      <alignment horizontal="right" wrapText="1"/>
      <protection locked="0"/>
    </xf>
    <xf numFmtId="0" fontId="43" fillId="0" borderId="11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wrapText="1"/>
    </xf>
    <xf numFmtId="3" fontId="10" fillId="0" borderId="2" xfId="0" applyNumberFormat="1" applyFont="1" applyBorder="1" applyAlignment="1" applyProtection="1">
      <alignment horizontal="right" wrapText="1"/>
      <protection locked="0"/>
    </xf>
    <xf numFmtId="3" fontId="2" fillId="2" borderId="2" xfId="0" applyNumberFormat="1" applyFont="1" applyFill="1" applyBorder="1" applyAlignment="1">
      <alignment horizontal="right" wrapText="1"/>
    </xf>
    <xf numFmtId="3" fontId="11" fillId="0" borderId="2" xfId="0" applyNumberFormat="1" applyFont="1" applyBorder="1" applyAlignment="1" applyProtection="1">
      <alignment horizontal="right" wrapText="1"/>
      <protection locked="0"/>
    </xf>
    <xf numFmtId="3" fontId="4" fillId="0" borderId="2" xfId="0" applyNumberFormat="1" applyFont="1" applyBorder="1" applyAlignment="1">
      <alignment horizontal="right" wrapText="1"/>
    </xf>
    <xf numFmtId="3" fontId="4" fillId="0" borderId="2" xfId="0" applyNumberFormat="1" applyFont="1" applyBorder="1" applyAlignment="1" applyProtection="1">
      <alignment horizontal="right" wrapText="1"/>
      <protection locked="0"/>
    </xf>
    <xf numFmtId="3" fontId="2" fillId="0" borderId="2" xfId="0" applyNumberFormat="1" applyFont="1" applyBorder="1" applyAlignment="1" applyProtection="1">
      <alignment horizontal="right" wrapText="1"/>
      <protection locked="0"/>
    </xf>
    <xf numFmtId="0" fontId="1" fillId="2" borderId="2" xfId="0" applyFont="1" applyFill="1" applyBorder="1"/>
    <xf numFmtId="3" fontId="4" fillId="0" borderId="2" xfId="0" applyNumberFormat="1" applyFont="1" applyFill="1" applyBorder="1" applyAlignment="1" applyProtection="1">
      <alignment horizontal="right" wrapText="1"/>
    </xf>
    <xf numFmtId="3" fontId="2" fillId="0" borderId="2" xfId="0" applyNumberFormat="1" applyFont="1" applyFill="1" applyBorder="1" applyAlignment="1" applyProtection="1">
      <alignment horizontal="right" wrapText="1"/>
      <protection locked="0"/>
    </xf>
    <xf numFmtId="3" fontId="6" fillId="0" borderId="2" xfId="0" applyNumberFormat="1" applyFont="1" applyBorder="1"/>
    <xf numFmtId="0" fontId="10" fillId="0" borderId="3" xfId="0" applyFont="1" applyBorder="1" applyAlignment="1" applyProtection="1">
      <alignment horizontal="center" vertical="center" wrapText="1"/>
    </xf>
    <xf numFmtId="3" fontId="10" fillId="0" borderId="4" xfId="0" applyNumberFormat="1" applyFont="1" applyFill="1" applyBorder="1" applyAlignment="1" applyProtection="1">
      <alignment horizontal="right" wrapText="1"/>
    </xf>
    <xf numFmtId="3" fontId="2" fillId="0" borderId="4" xfId="0" applyNumberFormat="1" applyFont="1" applyFill="1" applyBorder="1" applyAlignment="1" applyProtection="1">
      <alignment horizontal="right" wrapText="1"/>
    </xf>
    <xf numFmtId="3" fontId="4" fillId="0" borderId="4" xfId="0" applyNumberFormat="1" applyFont="1" applyFill="1" applyBorder="1" applyAlignment="1" applyProtection="1">
      <alignment horizontal="right" wrapText="1"/>
    </xf>
    <xf numFmtId="3" fontId="2" fillId="0" borderId="16" xfId="0" applyNumberFormat="1" applyFont="1" applyFill="1" applyBorder="1" applyAlignment="1" applyProtection="1">
      <alignment horizontal="right" wrapText="1"/>
    </xf>
    <xf numFmtId="3" fontId="4" fillId="0" borderId="16" xfId="0" applyNumberFormat="1" applyFont="1" applyFill="1" applyBorder="1" applyAlignment="1" applyProtection="1">
      <alignment horizontal="right" wrapText="1"/>
    </xf>
    <xf numFmtId="3" fontId="6" fillId="0" borderId="16" xfId="0" applyNumberFormat="1" applyFont="1" applyFill="1" applyBorder="1" applyProtection="1"/>
    <xf numFmtId="0" fontId="43" fillId="0" borderId="51" xfId="0" applyFont="1" applyBorder="1" applyAlignment="1">
      <alignment horizontal="center" vertical="center" wrapText="1"/>
    </xf>
    <xf numFmtId="0" fontId="43" fillId="0" borderId="47" xfId="0" applyFont="1" applyBorder="1" applyAlignment="1">
      <alignment horizontal="center" vertical="center" wrapText="1"/>
    </xf>
    <xf numFmtId="3" fontId="10" fillId="0" borderId="40" xfId="0" applyNumberFormat="1" applyFont="1" applyBorder="1" applyAlignment="1" applyProtection="1">
      <alignment horizontal="right" wrapText="1"/>
      <protection locked="0"/>
    </xf>
    <xf numFmtId="3" fontId="10" fillId="0" borderId="41" xfId="0" applyNumberFormat="1" applyFont="1" applyBorder="1" applyAlignment="1" applyProtection="1">
      <alignment horizontal="right" wrapText="1"/>
      <protection locked="0"/>
    </xf>
    <xf numFmtId="3" fontId="2" fillId="2" borderId="41" xfId="0" applyNumberFormat="1" applyFont="1" applyFill="1" applyBorder="1" applyAlignment="1">
      <alignment horizontal="right" wrapText="1"/>
    </xf>
    <xf numFmtId="3" fontId="11" fillId="0" borderId="40" xfId="0" applyNumberFormat="1" applyFont="1" applyBorder="1" applyAlignment="1" applyProtection="1">
      <alignment horizontal="right" wrapText="1"/>
      <protection locked="0"/>
    </xf>
    <xf numFmtId="3" fontId="11" fillId="0" borderId="41" xfId="0" applyNumberFormat="1" applyFont="1" applyBorder="1" applyAlignment="1" applyProtection="1">
      <alignment horizontal="right" wrapText="1"/>
      <protection locked="0"/>
    </xf>
    <xf numFmtId="3" fontId="4" fillId="0" borderId="40" xfId="0" applyNumberFormat="1" applyFont="1" applyBorder="1" applyAlignment="1">
      <alignment horizontal="right" wrapText="1"/>
    </xf>
    <xf numFmtId="3" fontId="4" fillId="0" borderId="41" xfId="0" applyNumberFormat="1" applyFont="1" applyBorder="1" applyAlignment="1">
      <alignment horizontal="right" wrapText="1"/>
    </xf>
    <xf numFmtId="3" fontId="4" fillId="0" borderId="40" xfId="0" applyNumberFormat="1" applyFont="1" applyBorder="1" applyAlignment="1" applyProtection="1">
      <alignment horizontal="right" wrapText="1"/>
      <protection locked="0"/>
    </xf>
    <xf numFmtId="3" fontId="4" fillId="0" borderId="41" xfId="0" applyNumberFormat="1" applyFont="1" applyBorder="1" applyAlignment="1" applyProtection="1">
      <alignment horizontal="right" wrapText="1"/>
      <protection locked="0"/>
    </xf>
    <xf numFmtId="3" fontId="2" fillId="0" borderId="44" xfId="0" applyNumberFormat="1" applyFont="1" applyBorder="1" applyAlignment="1" applyProtection="1">
      <alignment horizontal="right" wrapText="1"/>
      <protection locked="0"/>
    </xf>
    <xf numFmtId="3" fontId="2" fillId="0" borderId="45" xfId="0" applyNumberFormat="1" applyFont="1" applyBorder="1" applyAlignment="1" applyProtection="1">
      <alignment horizontal="right" wrapText="1"/>
      <protection locked="0"/>
    </xf>
    <xf numFmtId="3" fontId="2" fillId="0" borderId="40" xfId="0" applyNumberFormat="1" applyFont="1" applyBorder="1" applyAlignment="1" applyProtection="1">
      <alignment horizontal="right" wrapText="1"/>
      <protection locked="0"/>
    </xf>
    <xf numFmtId="3" fontId="2" fillId="0" borderId="41" xfId="0" applyNumberFormat="1" applyFont="1" applyBorder="1" applyAlignment="1" applyProtection="1">
      <alignment horizontal="right" wrapText="1"/>
      <protection locked="0"/>
    </xf>
    <xf numFmtId="0" fontId="1" fillId="2" borderId="40" xfId="0" applyFont="1" applyFill="1" applyBorder="1"/>
    <xf numFmtId="0" fontId="1" fillId="2" borderId="41" xfId="0" applyFont="1" applyFill="1" applyBorder="1"/>
    <xf numFmtId="3" fontId="4" fillId="0" borderId="40" xfId="0" applyNumberFormat="1" applyFont="1" applyFill="1" applyBorder="1" applyAlignment="1" applyProtection="1">
      <alignment horizontal="right" wrapText="1"/>
    </xf>
    <xf numFmtId="3" fontId="4" fillId="0" borderId="41" xfId="0" applyNumberFormat="1" applyFont="1" applyFill="1" applyBorder="1" applyAlignment="1" applyProtection="1">
      <alignment horizontal="right" wrapText="1"/>
    </xf>
    <xf numFmtId="3" fontId="2" fillId="0" borderId="44" xfId="0" applyNumberFormat="1" applyFont="1" applyFill="1" applyBorder="1" applyAlignment="1" applyProtection="1">
      <alignment horizontal="right" wrapText="1"/>
      <protection locked="0"/>
    </xf>
    <xf numFmtId="3" fontId="2" fillId="0" borderId="45" xfId="0" applyNumberFormat="1" applyFont="1" applyFill="1" applyBorder="1" applyAlignment="1" applyProtection="1">
      <alignment horizontal="right" wrapText="1"/>
      <protection locked="0"/>
    </xf>
    <xf numFmtId="3" fontId="6" fillId="0" borderId="40" xfId="0" applyNumberFormat="1" applyFont="1" applyBorder="1"/>
    <xf numFmtId="3" fontId="6" fillId="0" borderId="41" xfId="0" applyNumberFormat="1" applyFont="1" applyBorder="1"/>
    <xf numFmtId="0" fontId="4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3" fontId="10" fillId="0" borderId="3" xfId="0" applyNumberFormat="1" applyFont="1" applyBorder="1" applyAlignment="1" applyProtection="1">
      <alignment horizontal="right" wrapText="1"/>
      <protection locked="0"/>
    </xf>
    <xf numFmtId="3" fontId="2" fillId="2" borderId="3" xfId="0" applyNumberFormat="1" applyFont="1" applyFill="1" applyBorder="1" applyAlignment="1">
      <alignment horizontal="right" wrapText="1"/>
    </xf>
    <xf numFmtId="3" fontId="11" fillId="0" borderId="3" xfId="0" applyNumberFormat="1" applyFont="1" applyBorder="1" applyAlignment="1" applyProtection="1">
      <alignment horizontal="right" wrapText="1"/>
      <protection locked="0"/>
    </xf>
    <xf numFmtId="3" fontId="4" fillId="0" borderId="3" xfId="0" applyNumberFormat="1" applyFont="1" applyBorder="1" applyAlignment="1" applyProtection="1">
      <alignment horizontal="right" wrapText="1"/>
      <protection locked="0"/>
    </xf>
    <xf numFmtId="3" fontId="2" fillId="0" borderId="8" xfId="0" applyNumberFormat="1" applyFont="1" applyBorder="1" applyAlignment="1" applyProtection="1">
      <alignment horizontal="right" wrapText="1"/>
      <protection locked="0"/>
    </xf>
    <xf numFmtId="3" fontId="2" fillId="0" borderId="3" xfId="0" applyNumberFormat="1" applyFont="1" applyBorder="1" applyAlignment="1" applyProtection="1">
      <alignment horizontal="right" wrapText="1"/>
      <protection locked="0"/>
    </xf>
    <xf numFmtId="0" fontId="1" fillId="2" borderId="3" xfId="0" applyFont="1" applyFill="1" applyBorder="1"/>
    <xf numFmtId="3" fontId="4" fillId="0" borderId="3" xfId="0" applyNumberFormat="1" applyFont="1" applyFill="1" applyBorder="1" applyAlignment="1" applyProtection="1">
      <alignment horizontal="right" wrapText="1"/>
    </xf>
    <xf numFmtId="3" fontId="2" fillId="0" borderId="8" xfId="0" applyNumberFormat="1" applyFont="1" applyFill="1" applyBorder="1" applyAlignment="1" applyProtection="1">
      <alignment horizontal="right" wrapText="1"/>
      <protection locked="0"/>
    </xf>
    <xf numFmtId="3" fontId="6" fillId="0" borderId="8" xfId="0" applyNumberFormat="1" applyFont="1" applyBorder="1"/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 applyProtection="1">
      <alignment horizontal="right" vertical="top" wrapText="1"/>
      <protection locked="0"/>
    </xf>
    <xf numFmtId="0" fontId="12" fillId="0" borderId="50" xfId="0" applyFont="1" applyBorder="1" applyAlignment="1">
      <alignment horizontal="center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9" fillId="0" borderId="8" xfId="0" applyFont="1" applyBorder="1" applyAlignment="1" applyProtection="1">
      <alignment horizontal="left"/>
      <protection locked="0"/>
    </xf>
    <xf numFmtId="0" fontId="20" fillId="0" borderId="26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10" fillId="0" borderId="28" xfId="0" applyNumberFormat="1" applyFont="1" applyBorder="1" applyAlignment="1" applyProtection="1">
      <alignment horizontal="center" vertical="center" wrapText="1"/>
    </xf>
    <xf numFmtId="0" fontId="10" fillId="0" borderId="8" xfId="0" applyNumberFormat="1" applyFont="1" applyBorder="1" applyAlignment="1" applyProtection="1">
      <alignment horizontal="center" vertical="center" wrapText="1"/>
    </xf>
    <xf numFmtId="0" fontId="10" fillId="0" borderId="16" xfId="0" applyNumberFormat="1" applyFont="1" applyBorder="1" applyAlignment="1" applyProtection="1">
      <alignment horizontal="center" vertical="center" wrapText="1"/>
    </xf>
    <xf numFmtId="0" fontId="10" fillId="0" borderId="9" xfId="0" applyNumberFormat="1" applyFont="1" applyBorder="1" applyAlignment="1" applyProtection="1">
      <alignment horizontal="center" vertical="center" wrapText="1"/>
    </xf>
    <xf numFmtId="0" fontId="10" fillId="0" borderId="0" xfId="0" applyNumberFormat="1" applyFont="1" applyBorder="1" applyAlignment="1" applyProtection="1">
      <alignment horizontal="center" vertical="center" wrapText="1"/>
    </xf>
    <xf numFmtId="0" fontId="10" fillId="0" borderId="18" xfId="0" applyNumberFormat="1" applyFont="1" applyBorder="1" applyAlignment="1" applyProtection="1">
      <alignment horizontal="center" vertical="center" wrapText="1"/>
    </xf>
    <xf numFmtId="0" fontId="10" fillId="0" borderId="15" xfId="0" applyNumberFormat="1" applyFont="1" applyBorder="1" applyAlignment="1" applyProtection="1">
      <alignment horizontal="center" vertical="center" wrapText="1"/>
    </xf>
    <xf numFmtId="0" fontId="10" fillId="0" borderId="1" xfId="0" applyNumberFormat="1" applyFont="1" applyBorder="1" applyAlignment="1" applyProtection="1">
      <alignment horizontal="center" vertical="center" wrapText="1"/>
    </xf>
    <xf numFmtId="0" fontId="10" fillId="0" borderId="29" xfId="0" applyNumberFormat="1" applyFont="1" applyBorder="1" applyAlignment="1" applyProtection="1">
      <alignment horizontal="center" vertical="center" wrapText="1"/>
    </xf>
    <xf numFmtId="0" fontId="3" fillId="0" borderId="32" xfId="0" applyNumberFormat="1" applyFont="1" applyBorder="1" applyAlignment="1" applyProtection="1">
      <alignment horizontal="center" vertical="center" wrapText="1"/>
    </xf>
    <xf numFmtId="0" fontId="3" fillId="0" borderId="22" xfId="0" applyNumberFormat="1" applyFont="1" applyBorder="1" applyAlignment="1" applyProtection="1">
      <alignment horizontal="center" vertical="center" wrapText="1"/>
    </xf>
    <xf numFmtId="0" fontId="3" fillId="0" borderId="5" xfId="0" applyNumberFormat="1" applyFont="1" applyBorder="1" applyAlignment="1" applyProtection="1">
      <alignment horizontal="center" vertical="center" wrapText="1"/>
    </xf>
    <xf numFmtId="0" fontId="3" fillId="0" borderId="7" xfId="0" applyNumberFormat="1" applyFont="1" applyBorder="1" applyAlignment="1" applyProtection="1">
      <alignment horizontal="center" vertical="center" wrapText="1"/>
    </xf>
    <xf numFmtId="0" fontId="25" fillId="0" borderId="8" xfId="0" applyNumberFormat="1" applyFont="1" applyBorder="1" applyAlignment="1" applyProtection="1">
      <alignment horizontal="left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5" xfId="0" applyFont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3" fillId="0" borderId="33" xfId="0" applyNumberFormat="1" applyFont="1" applyBorder="1" applyAlignment="1" applyProtection="1">
      <alignment horizontal="center" vertical="center" wrapText="1"/>
    </xf>
    <xf numFmtId="0" fontId="3" fillId="0" borderId="23" xfId="0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1" xfId="0" applyNumberFormat="1" applyFont="1" applyBorder="1" applyAlignment="1" applyProtection="1">
      <alignment horizontal="center" vertical="center" wrapText="1"/>
    </xf>
    <xf numFmtId="0" fontId="3" fillId="0" borderId="9" xfId="0" applyNumberFormat="1" applyFont="1" applyBorder="1" applyAlignment="1" applyProtection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39" fillId="0" borderId="8" xfId="0" applyFont="1" applyBorder="1" applyAlignment="1" applyProtection="1">
      <alignment horizontal="left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4" fillId="0" borderId="4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8" xfId="0" applyFont="1" applyBorder="1" applyAlignment="1" applyProtection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25" fillId="0" borderId="8" xfId="0" applyFont="1" applyBorder="1" applyAlignment="1" applyProtection="1">
      <alignment horizontal="left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30" fillId="0" borderId="1" xfId="0" applyFont="1" applyBorder="1" applyAlignment="1">
      <alignment horizontal="center" vertical="center" wrapText="1"/>
    </xf>
    <xf numFmtId="0" fontId="31" fillId="10" borderId="5" xfId="0" applyFont="1" applyFill="1" applyBorder="1" applyAlignment="1">
      <alignment horizontal="center" vertical="center" wrapText="1"/>
    </xf>
    <xf numFmtId="0" fontId="31" fillId="10" borderId="7" xfId="0" applyFont="1" applyFill="1" applyBorder="1" applyAlignment="1">
      <alignment horizontal="center" vertical="center" wrapText="1"/>
    </xf>
    <xf numFmtId="0" fontId="31" fillId="10" borderId="6" xfId="0" applyFont="1" applyFill="1" applyBorder="1" applyAlignment="1">
      <alignment horizontal="center" vertical="center" wrapText="1"/>
    </xf>
    <xf numFmtId="0" fontId="31" fillId="10" borderId="1" xfId="0" applyFont="1" applyFill="1" applyBorder="1" applyAlignment="1">
      <alignment horizontal="center" vertical="center" wrapText="1"/>
    </xf>
    <xf numFmtId="0" fontId="31" fillId="6" borderId="5" xfId="0" applyFont="1" applyFill="1" applyBorder="1" applyAlignment="1">
      <alignment horizontal="center" vertical="center" wrapText="1"/>
    </xf>
    <xf numFmtId="0" fontId="31" fillId="6" borderId="7" xfId="0" applyFont="1" applyFill="1" applyBorder="1" applyAlignment="1">
      <alignment horizontal="center" vertical="center" wrapText="1"/>
    </xf>
    <xf numFmtId="0" fontId="31" fillId="6" borderId="6" xfId="0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center" vertical="center" wrapText="1"/>
    </xf>
    <xf numFmtId="0" fontId="31" fillId="8" borderId="1" xfId="0" applyFont="1" applyFill="1" applyBorder="1" applyAlignment="1">
      <alignment horizontal="center" vertical="center" wrapText="1"/>
    </xf>
    <xf numFmtId="0" fontId="31" fillId="5" borderId="5" xfId="0" applyFont="1" applyFill="1" applyBorder="1" applyAlignment="1">
      <alignment horizontal="center" vertical="center" wrapText="1"/>
    </xf>
    <xf numFmtId="0" fontId="31" fillId="5" borderId="7" xfId="0" applyFont="1" applyFill="1" applyBorder="1" applyAlignment="1">
      <alignment horizontal="center" vertical="center" wrapText="1"/>
    </xf>
    <xf numFmtId="0" fontId="31" fillId="5" borderId="6" xfId="0" applyFont="1" applyFill="1" applyBorder="1" applyAlignment="1">
      <alignment horizontal="center" vertical="center" wrapText="1"/>
    </xf>
    <xf numFmtId="0" fontId="42" fillId="0" borderId="8" xfId="0" applyFont="1" applyBorder="1" applyAlignment="1" applyProtection="1">
      <alignment horizontal="left" vertical="center"/>
    </xf>
    <xf numFmtId="0" fontId="31" fillId="0" borderId="1" xfId="0" applyFont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H57"/>
  <sheetViews>
    <sheetView tabSelected="1" view="pageBreakPreview" zoomScale="80" zoomScaleNormal="85" zoomScaleSheetLayoutView="80" workbookViewId="0">
      <pane xSplit="2" ySplit="8" topLeftCell="C9" activePane="bottomRight" state="frozen"/>
      <selection pane="topRight" activeCell="C1" sqref="C1"/>
      <selection pane="bottomLeft" activeCell="A11" sqref="A11"/>
      <selection pane="bottomRight" activeCell="BL54" sqref="BL54"/>
    </sheetView>
  </sheetViews>
  <sheetFormatPr defaultColWidth="9.140625" defaultRowHeight="15" x14ac:dyDescent="0.25"/>
  <cols>
    <col min="1" max="1" width="7" style="14" customWidth="1"/>
    <col min="2" max="2" width="28.28515625" style="14" customWidth="1"/>
    <col min="3" max="5" width="8.7109375" style="14" customWidth="1"/>
    <col min="6" max="6" width="12.7109375" style="14" customWidth="1"/>
    <col min="7" max="7" width="11.28515625" style="14" customWidth="1"/>
    <col min="8" max="8" width="12.5703125" style="14" customWidth="1"/>
    <col min="9" max="11" width="9.7109375" style="14" customWidth="1"/>
    <col min="12" max="13" width="9.28515625" style="14" customWidth="1"/>
    <col min="14" max="14" width="9" style="14" customWidth="1"/>
    <col min="15" max="16" width="12" style="14" customWidth="1"/>
    <col min="17" max="18" width="12.140625" style="14" customWidth="1"/>
    <col min="19" max="19" width="11.28515625" style="14" customWidth="1"/>
    <col min="20" max="21" width="12" style="14" customWidth="1"/>
    <col min="22" max="22" width="11.85546875" style="14" customWidth="1"/>
    <col min="23" max="23" width="11.7109375" style="14" customWidth="1"/>
    <col min="24" max="26" width="8.7109375" style="14" customWidth="1"/>
    <col min="27" max="27" width="12.7109375" style="14" customWidth="1"/>
    <col min="28" max="28" width="11.28515625" style="14" customWidth="1"/>
    <col min="29" max="29" width="12.5703125" style="14" customWidth="1"/>
    <col min="30" max="32" width="9.7109375" style="14" customWidth="1"/>
    <col min="33" max="34" width="9.28515625" style="14" customWidth="1"/>
    <col min="35" max="35" width="9" style="14" customWidth="1"/>
    <col min="36" max="37" width="12" style="14" customWidth="1"/>
    <col min="38" max="39" width="12.140625" style="14" customWidth="1"/>
    <col min="40" max="40" width="11.28515625" style="14" customWidth="1"/>
    <col min="41" max="42" width="12" style="14" customWidth="1"/>
    <col min="43" max="43" width="11.85546875" style="14" customWidth="1"/>
    <col min="44" max="44" width="11.7109375" style="14" customWidth="1"/>
    <col min="45" max="47" width="8.7109375" style="14" customWidth="1"/>
    <col min="48" max="48" width="12.7109375" style="14" customWidth="1"/>
    <col min="49" max="49" width="11.28515625" style="14" customWidth="1"/>
    <col min="50" max="50" width="12.5703125" style="14" customWidth="1"/>
    <col min="51" max="53" width="9.7109375" style="14" customWidth="1"/>
    <col min="54" max="55" width="9.28515625" style="14" customWidth="1"/>
    <col min="56" max="56" width="9" style="14" customWidth="1"/>
    <col min="57" max="58" width="12" style="14" customWidth="1"/>
    <col min="59" max="60" width="12.140625" style="14" customWidth="1"/>
    <col min="61" max="61" width="11.28515625" style="14" customWidth="1"/>
    <col min="62" max="63" width="12" style="14" customWidth="1"/>
    <col min="64" max="64" width="11.85546875" style="14" customWidth="1"/>
    <col min="65" max="65" width="11.7109375" style="14" customWidth="1"/>
    <col min="66" max="68" width="8.7109375" style="14" customWidth="1"/>
    <col min="69" max="69" width="12.7109375" style="14" customWidth="1"/>
    <col min="70" max="70" width="11.28515625" style="14" customWidth="1"/>
    <col min="71" max="71" width="12.5703125" style="14" customWidth="1"/>
    <col min="72" max="74" width="9.7109375" style="14" customWidth="1"/>
    <col min="75" max="76" width="9.28515625" style="14" customWidth="1"/>
    <col min="77" max="77" width="9" style="14" customWidth="1"/>
    <col min="78" max="79" width="12" style="14" customWidth="1"/>
    <col min="80" max="81" width="12.140625" style="14" customWidth="1"/>
    <col min="82" max="82" width="11.28515625" style="14" customWidth="1"/>
    <col min="83" max="84" width="12" style="14" customWidth="1"/>
    <col min="85" max="85" width="11.85546875" style="14" customWidth="1"/>
    <col min="86" max="86" width="11.7109375" style="14" customWidth="1"/>
    <col min="87" max="16384" width="9.140625" style="14"/>
  </cols>
  <sheetData>
    <row r="2" spans="1:86" ht="18.75" x14ac:dyDescent="0.3">
      <c r="A2" s="380" t="s">
        <v>76</v>
      </c>
      <c r="B2" s="38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255" t="s">
        <v>92</v>
      </c>
      <c r="N2" s="256"/>
      <c r="X2" s="356">
        <f>+C2</f>
        <v>0</v>
      </c>
      <c r="Y2" s="356"/>
      <c r="Z2" s="356"/>
      <c r="AA2" s="356"/>
      <c r="AB2" s="356"/>
      <c r="AC2" s="356"/>
      <c r="AD2" s="356"/>
      <c r="AE2" s="356"/>
      <c r="AF2" s="356"/>
      <c r="AG2" s="356"/>
      <c r="AS2" s="223">
        <f>+C2</f>
        <v>0</v>
      </c>
      <c r="AT2" s="213"/>
      <c r="AU2" s="213"/>
      <c r="AV2" s="213"/>
      <c r="AW2" s="213"/>
      <c r="AX2" s="213"/>
      <c r="AY2" s="213"/>
      <c r="AZ2" s="213"/>
      <c r="BA2" s="213"/>
      <c r="BB2" s="213"/>
      <c r="BN2" s="223">
        <f>+C2</f>
        <v>0</v>
      </c>
      <c r="BO2" s="213"/>
      <c r="BP2" s="213"/>
      <c r="BQ2" s="213"/>
      <c r="BR2" s="213"/>
      <c r="BS2" s="213"/>
      <c r="BT2" s="213"/>
      <c r="BU2" s="213"/>
      <c r="BV2" s="213"/>
      <c r="BW2" s="213"/>
      <c r="BX2" s="213"/>
    </row>
    <row r="3" spans="1:86" ht="15.75" thickBot="1" x14ac:dyDescent="0.3">
      <c r="G3" s="334" t="s">
        <v>125</v>
      </c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</row>
    <row r="4" spans="1:86" ht="19.5" thickBot="1" x14ac:dyDescent="0.35">
      <c r="B4" s="224" t="s">
        <v>96</v>
      </c>
      <c r="C4" s="341" t="s">
        <v>93</v>
      </c>
      <c r="D4" s="336"/>
      <c r="E4" s="336"/>
      <c r="F4" s="336"/>
      <c r="G4" s="336"/>
      <c r="H4" s="336"/>
      <c r="I4" s="336"/>
      <c r="J4" s="336"/>
      <c r="K4" s="336"/>
      <c r="L4" s="337"/>
      <c r="M4" s="337"/>
      <c r="N4" s="337"/>
      <c r="O4" s="336"/>
      <c r="P4" s="336"/>
      <c r="Q4" s="336"/>
      <c r="R4" s="336"/>
      <c r="S4" s="336"/>
      <c r="T4" s="336"/>
      <c r="U4" s="336"/>
      <c r="V4" s="336"/>
      <c r="W4" s="342"/>
      <c r="X4" s="336" t="s">
        <v>99</v>
      </c>
      <c r="Y4" s="336"/>
      <c r="Z4" s="336"/>
      <c r="AA4" s="336"/>
      <c r="AB4" s="336"/>
      <c r="AC4" s="336"/>
      <c r="AD4" s="336"/>
      <c r="AE4" s="336"/>
      <c r="AF4" s="336"/>
      <c r="AG4" s="337"/>
      <c r="AH4" s="337"/>
      <c r="AI4" s="337"/>
      <c r="AJ4" s="336"/>
      <c r="AK4" s="336"/>
      <c r="AL4" s="336"/>
      <c r="AM4" s="336"/>
      <c r="AN4" s="336"/>
      <c r="AO4" s="336"/>
      <c r="AP4" s="336"/>
      <c r="AQ4" s="336"/>
      <c r="AR4" s="336"/>
      <c r="AS4" s="335" t="s">
        <v>94</v>
      </c>
      <c r="AT4" s="336"/>
      <c r="AU4" s="336"/>
      <c r="AV4" s="336"/>
      <c r="AW4" s="336"/>
      <c r="AX4" s="336"/>
      <c r="AY4" s="336"/>
      <c r="AZ4" s="336"/>
      <c r="BA4" s="336"/>
      <c r="BB4" s="337"/>
      <c r="BC4" s="337"/>
      <c r="BD4" s="337"/>
      <c r="BE4" s="336"/>
      <c r="BF4" s="336"/>
      <c r="BG4" s="336"/>
      <c r="BH4" s="336"/>
      <c r="BI4" s="336"/>
      <c r="BJ4" s="336"/>
      <c r="BK4" s="336"/>
      <c r="BL4" s="336"/>
      <c r="BM4" s="336"/>
      <c r="BN4" s="335" t="s">
        <v>95</v>
      </c>
      <c r="BO4" s="336"/>
      <c r="BP4" s="336"/>
      <c r="BQ4" s="336"/>
      <c r="BR4" s="336"/>
      <c r="BS4" s="336"/>
      <c r="BT4" s="336"/>
      <c r="BU4" s="336"/>
      <c r="BV4" s="336"/>
      <c r="BW4" s="337"/>
      <c r="BX4" s="337"/>
      <c r="BY4" s="337"/>
      <c r="BZ4" s="336"/>
      <c r="CA4" s="336"/>
      <c r="CB4" s="336"/>
      <c r="CC4" s="336"/>
      <c r="CD4" s="336"/>
      <c r="CE4" s="336"/>
      <c r="CF4" s="336"/>
      <c r="CG4" s="336"/>
      <c r="CH4" s="336"/>
    </row>
    <row r="5" spans="1:86" ht="68.45" customHeight="1" x14ac:dyDescent="0.25">
      <c r="A5" s="364" t="s">
        <v>72</v>
      </c>
      <c r="B5" s="366" t="s">
        <v>0</v>
      </c>
      <c r="C5" s="343" t="s">
        <v>130</v>
      </c>
      <c r="D5" s="344"/>
      <c r="E5" s="345"/>
      <c r="F5" s="346" t="s">
        <v>131</v>
      </c>
      <c r="G5" s="347"/>
      <c r="H5" s="348"/>
      <c r="I5" s="349" t="s">
        <v>132</v>
      </c>
      <c r="J5" s="344"/>
      <c r="K5" s="344"/>
      <c r="L5" s="350" t="s">
        <v>126</v>
      </c>
      <c r="M5" s="350"/>
      <c r="N5" s="350"/>
      <c r="O5" s="346" t="s">
        <v>127</v>
      </c>
      <c r="P5" s="347"/>
      <c r="Q5" s="348"/>
      <c r="R5" s="346" t="s">
        <v>128</v>
      </c>
      <c r="S5" s="347"/>
      <c r="T5" s="348"/>
      <c r="U5" s="349" t="s">
        <v>129</v>
      </c>
      <c r="V5" s="344"/>
      <c r="W5" s="351"/>
      <c r="X5" s="375" t="s">
        <v>133</v>
      </c>
      <c r="Y5" s="375"/>
      <c r="Z5" s="376"/>
      <c r="AA5" s="357" t="s">
        <v>131</v>
      </c>
      <c r="AB5" s="358"/>
      <c r="AC5" s="359"/>
      <c r="AD5" s="360" t="s">
        <v>132</v>
      </c>
      <c r="AE5" s="361"/>
      <c r="AF5" s="361"/>
      <c r="AG5" s="369" t="s">
        <v>126</v>
      </c>
      <c r="AH5" s="369"/>
      <c r="AI5" s="369"/>
      <c r="AJ5" s="357" t="s">
        <v>127</v>
      </c>
      <c r="AK5" s="358"/>
      <c r="AL5" s="359"/>
      <c r="AM5" s="357" t="s">
        <v>128</v>
      </c>
      <c r="AN5" s="358"/>
      <c r="AO5" s="359"/>
      <c r="AP5" s="360" t="s">
        <v>129</v>
      </c>
      <c r="AQ5" s="361"/>
      <c r="AR5" s="361"/>
      <c r="AS5" s="389" t="s">
        <v>134</v>
      </c>
      <c r="AT5" s="375"/>
      <c r="AU5" s="376"/>
      <c r="AV5" s="357" t="s">
        <v>131</v>
      </c>
      <c r="AW5" s="358"/>
      <c r="AX5" s="359"/>
      <c r="AY5" s="360" t="s">
        <v>132</v>
      </c>
      <c r="AZ5" s="361"/>
      <c r="BA5" s="361"/>
      <c r="BB5" s="369" t="s">
        <v>126</v>
      </c>
      <c r="BC5" s="369"/>
      <c r="BD5" s="369"/>
      <c r="BE5" s="357" t="s">
        <v>127</v>
      </c>
      <c r="BF5" s="358"/>
      <c r="BG5" s="359"/>
      <c r="BH5" s="357" t="s">
        <v>128</v>
      </c>
      <c r="BI5" s="358"/>
      <c r="BJ5" s="359"/>
      <c r="BK5" s="360" t="s">
        <v>129</v>
      </c>
      <c r="BL5" s="361"/>
      <c r="BM5" s="361"/>
      <c r="BN5" s="389" t="s">
        <v>134</v>
      </c>
      <c r="BO5" s="375"/>
      <c r="BP5" s="376"/>
      <c r="BQ5" s="357" t="s">
        <v>131</v>
      </c>
      <c r="BR5" s="358"/>
      <c r="BS5" s="359"/>
      <c r="BT5" s="360" t="s">
        <v>132</v>
      </c>
      <c r="BU5" s="361"/>
      <c r="BV5" s="361"/>
      <c r="BW5" s="369" t="s">
        <v>126</v>
      </c>
      <c r="BX5" s="369"/>
      <c r="BY5" s="369"/>
      <c r="BZ5" s="357" t="s">
        <v>127</v>
      </c>
      <c r="CA5" s="358"/>
      <c r="CB5" s="359"/>
      <c r="CC5" s="357" t="s">
        <v>128</v>
      </c>
      <c r="CD5" s="358"/>
      <c r="CE5" s="359"/>
      <c r="CF5" s="360" t="s">
        <v>129</v>
      </c>
      <c r="CG5" s="361"/>
      <c r="CH5" s="361"/>
    </row>
    <row r="6" spans="1:86" ht="75.75" customHeight="1" x14ac:dyDescent="0.25">
      <c r="A6" s="365"/>
      <c r="B6" s="367"/>
      <c r="C6" s="239" t="s">
        <v>79</v>
      </c>
      <c r="D6" s="240" t="s">
        <v>80</v>
      </c>
      <c r="E6" s="240" t="s">
        <v>81</v>
      </c>
      <c r="F6" s="240" t="s">
        <v>79</v>
      </c>
      <c r="G6" s="240" t="s">
        <v>80</v>
      </c>
      <c r="H6" s="240" t="s">
        <v>81</v>
      </c>
      <c r="I6" s="240" t="s">
        <v>79</v>
      </c>
      <c r="J6" s="240" t="s">
        <v>80</v>
      </c>
      <c r="K6" s="240" t="s">
        <v>81</v>
      </c>
      <c r="L6" s="240" t="s">
        <v>79</v>
      </c>
      <c r="M6" s="240" t="s">
        <v>80</v>
      </c>
      <c r="N6" s="240" t="s">
        <v>81</v>
      </c>
      <c r="O6" s="240" t="s">
        <v>79</v>
      </c>
      <c r="P6" s="240" t="s">
        <v>80</v>
      </c>
      <c r="Q6" s="240" t="s">
        <v>81</v>
      </c>
      <c r="R6" s="240" t="s">
        <v>79</v>
      </c>
      <c r="S6" s="240" t="s">
        <v>80</v>
      </c>
      <c r="T6" s="240" t="s">
        <v>81</v>
      </c>
      <c r="U6" s="240" t="s">
        <v>79</v>
      </c>
      <c r="V6" s="240" t="s">
        <v>80</v>
      </c>
      <c r="W6" s="241" t="s">
        <v>81</v>
      </c>
      <c r="X6" s="242" t="s">
        <v>79</v>
      </c>
      <c r="Y6" s="54" t="s">
        <v>80</v>
      </c>
      <c r="Z6" s="54" t="s">
        <v>81</v>
      </c>
      <c r="AA6" s="54" t="s">
        <v>79</v>
      </c>
      <c r="AB6" s="54" t="s">
        <v>80</v>
      </c>
      <c r="AC6" s="54" t="s">
        <v>81</v>
      </c>
      <c r="AD6" s="243" t="s">
        <v>79</v>
      </c>
      <c r="AE6" s="243" t="s">
        <v>80</v>
      </c>
      <c r="AF6" s="243" t="s">
        <v>81</v>
      </c>
      <c r="AG6" s="54" t="s">
        <v>79</v>
      </c>
      <c r="AH6" s="54" t="s">
        <v>80</v>
      </c>
      <c r="AI6" s="54" t="s">
        <v>81</v>
      </c>
      <c r="AJ6" s="54" t="s">
        <v>79</v>
      </c>
      <c r="AK6" s="54" t="s">
        <v>80</v>
      </c>
      <c r="AL6" s="54" t="s">
        <v>81</v>
      </c>
      <c r="AM6" s="54" t="s">
        <v>79</v>
      </c>
      <c r="AN6" s="54" t="s">
        <v>80</v>
      </c>
      <c r="AO6" s="54" t="s">
        <v>81</v>
      </c>
      <c r="AP6" s="243" t="s">
        <v>79</v>
      </c>
      <c r="AQ6" s="243" t="s">
        <v>80</v>
      </c>
      <c r="AR6" s="243" t="s">
        <v>81</v>
      </c>
      <c r="AS6" s="54" t="s">
        <v>79</v>
      </c>
      <c r="AT6" s="54" t="s">
        <v>80</v>
      </c>
      <c r="AU6" s="54" t="s">
        <v>81</v>
      </c>
      <c r="AV6" s="54" t="s">
        <v>79</v>
      </c>
      <c r="AW6" s="54" t="s">
        <v>80</v>
      </c>
      <c r="AX6" s="54" t="s">
        <v>81</v>
      </c>
      <c r="AY6" s="243" t="s">
        <v>79</v>
      </c>
      <c r="AZ6" s="243" t="s">
        <v>80</v>
      </c>
      <c r="BA6" s="243" t="s">
        <v>81</v>
      </c>
      <c r="BB6" s="54" t="s">
        <v>79</v>
      </c>
      <c r="BC6" s="54" t="s">
        <v>80</v>
      </c>
      <c r="BD6" s="54" t="s">
        <v>81</v>
      </c>
      <c r="BE6" s="54" t="s">
        <v>79</v>
      </c>
      <c r="BF6" s="54" t="s">
        <v>80</v>
      </c>
      <c r="BG6" s="54" t="s">
        <v>81</v>
      </c>
      <c r="BH6" s="54" t="s">
        <v>79</v>
      </c>
      <c r="BI6" s="54" t="s">
        <v>80</v>
      </c>
      <c r="BJ6" s="54" t="s">
        <v>81</v>
      </c>
      <c r="BK6" s="243" t="s">
        <v>79</v>
      </c>
      <c r="BL6" s="243" t="s">
        <v>80</v>
      </c>
      <c r="BM6" s="243" t="s">
        <v>81</v>
      </c>
      <c r="BN6" s="54" t="s">
        <v>79</v>
      </c>
      <c r="BO6" s="54" t="s">
        <v>80</v>
      </c>
      <c r="BP6" s="54" t="s">
        <v>81</v>
      </c>
      <c r="BQ6" s="54" t="s">
        <v>79</v>
      </c>
      <c r="BR6" s="54" t="s">
        <v>80</v>
      </c>
      <c r="BS6" s="54" t="s">
        <v>81</v>
      </c>
      <c r="BT6" s="243" t="s">
        <v>79</v>
      </c>
      <c r="BU6" s="243" t="s">
        <v>80</v>
      </c>
      <c r="BV6" s="243" t="s">
        <v>81</v>
      </c>
      <c r="BW6" s="54" t="s">
        <v>79</v>
      </c>
      <c r="BX6" s="54" t="s">
        <v>80</v>
      </c>
      <c r="BY6" s="54" t="s">
        <v>81</v>
      </c>
      <c r="BZ6" s="54" t="s">
        <v>79</v>
      </c>
      <c r="CA6" s="54" t="s">
        <v>80</v>
      </c>
      <c r="CB6" s="54" t="s">
        <v>81</v>
      </c>
      <c r="CC6" s="54" t="s">
        <v>79</v>
      </c>
      <c r="CD6" s="54" t="s">
        <v>80</v>
      </c>
      <c r="CE6" s="54" t="s">
        <v>81</v>
      </c>
      <c r="CF6" s="243" t="s">
        <v>79</v>
      </c>
      <c r="CG6" s="243" t="s">
        <v>80</v>
      </c>
      <c r="CH6" s="243" t="s">
        <v>81</v>
      </c>
    </row>
    <row r="7" spans="1:86" ht="13.9" customHeight="1" x14ac:dyDescent="0.25">
      <c r="A7" s="370">
        <v>1</v>
      </c>
      <c r="B7" s="371">
        <v>2</v>
      </c>
      <c r="C7" s="352">
        <v>3</v>
      </c>
      <c r="D7" s="354">
        <v>4</v>
      </c>
      <c r="E7" s="354" t="s">
        <v>4</v>
      </c>
      <c r="F7" s="354">
        <v>6</v>
      </c>
      <c r="G7" s="354">
        <v>7</v>
      </c>
      <c r="H7" s="354" t="s">
        <v>82</v>
      </c>
      <c r="I7" s="354">
        <v>9</v>
      </c>
      <c r="J7" s="354">
        <v>10</v>
      </c>
      <c r="K7" s="387">
        <v>11</v>
      </c>
      <c r="L7" s="379">
        <v>12</v>
      </c>
      <c r="M7" s="379">
        <v>13</v>
      </c>
      <c r="N7" s="379" t="s">
        <v>83</v>
      </c>
      <c r="O7" s="354">
        <v>15</v>
      </c>
      <c r="P7" s="354">
        <v>16</v>
      </c>
      <c r="Q7" s="354" t="s">
        <v>84</v>
      </c>
      <c r="R7" s="354">
        <v>18</v>
      </c>
      <c r="S7" s="354">
        <v>19</v>
      </c>
      <c r="T7" s="354" t="s">
        <v>85</v>
      </c>
      <c r="U7" s="354">
        <v>21</v>
      </c>
      <c r="V7" s="354">
        <v>22</v>
      </c>
      <c r="W7" s="377" t="s">
        <v>105</v>
      </c>
      <c r="X7" s="373">
        <v>3</v>
      </c>
      <c r="Y7" s="338">
        <v>4</v>
      </c>
      <c r="Z7" s="338" t="s">
        <v>4</v>
      </c>
      <c r="AA7" s="338">
        <v>6</v>
      </c>
      <c r="AB7" s="338">
        <v>7</v>
      </c>
      <c r="AC7" s="338" t="s">
        <v>82</v>
      </c>
      <c r="AD7" s="362">
        <v>9</v>
      </c>
      <c r="AE7" s="362">
        <v>10</v>
      </c>
      <c r="AF7" s="384">
        <v>11</v>
      </c>
      <c r="AG7" s="370">
        <v>12</v>
      </c>
      <c r="AH7" s="370">
        <v>13</v>
      </c>
      <c r="AI7" s="370" t="s">
        <v>83</v>
      </c>
      <c r="AJ7" s="338">
        <v>15</v>
      </c>
      <c r="AK7" s="338">
        <v>16</v>
      </c>
      <c r="AL7" s="338" t="s">
        <v>84</v>
      </c>
      <c r="AM7" s="338">
        <v>18</v>
      </c>
      <c r="AN7" s="338">
        <v>19</v>
      </c>
      <c r="AO7" s="338" t="s">
        <v>85</v>
      </c>
      <c r="AP7" s="362">
        <v>21</v>
      </c>
      <c r="AQ7" s="362">
        <v>22</v>
      </c>
      <c r="AR7" s="384" t="s">
        <v>105</v>
      </c>
      <c r="AS7" s="338">
        <v>3</v>
      </c>
      <c r="AT7" s="338">
        <v>4</v>
      </c>
      <c r="AU7" s="338" t="s">
        <v>4</v>
      </c>
      <c r="AV7" s="338">
        <v>6</v>
      </c>
      <c r="AW7" s="338">
        <v>7</v>
      </c>
      <c r="AX7" s="338" t="s">
        <v>82</v>
      </c>
      <c r="AY7" s="362">
        <v>9</v>
      </c>
      <c r="AZ7" s="362">
        <v>10</v>
      </c>
      <c r="BA7" s="384">
        <v>11</v>
      </c>
      <c r="BB7" s="370">
        <v>12</v>
      </c>
      <c r="BC7" s="370">
        <v>13</v>
      </c>
      <c r="BD7" s="370" t="s">
        <v>83</v>
      </c>
      <c r="BE7" s="338">
        <v>15</v>
      </c>
      <c r="BF7" s="338">
        <v>16</v>
      </c>
      <c r="BG7" s="338" t="s">
        <v>84</v>
      </c>
      <c r="BH7" s="338">
        <v>18</v>
      </c>
      <c r="BI7" s="338">
        <v>19</v>
      </c>
      <c r="BJ7" s="338" t="s">
        <v>85</v>
      </c>
      <c r="BK7" s="362">
        <v>21</v>
      </c>
      <c r="BL7" s="362">
        <v>22</v>
      </c>
      <c r="BM7" s="384" t="s">
        <v>105</v>
      </c>
      <c r="BN7" s="338">
        <v>3</v>
      </c>
      <c r="BO7" s="338">
        <v>4</v>
      </c>
      <c r="BP7" s="338" t="s">
        <v>4</v>
      </c>
      <c r="BQ7" s="338">
        <v>6</v>
      </c>
      <c r="BR7" s="338">
        <v>7</v>
      </c>
      <c r="BS7" s="338" t="s">
        <v>82</v>
      </c>
      <c r="BT7" s="362">
        <v>9</v>
      </c>
      <c r="BU7" s="362">
        <v>10</v>
      </c>
      <c r="BV7" s="384">
        <v>11</v>
      </c>
      <c r="BW7" s="370">
        <v>12</v>
      </c>
      <c r="BX7" s="370">
        <v>13</v>
      </c>
      <c r="BY7" s="370" t="s">
        <v>83</v>
      </c>
      <c r="BZ7" s="338">
        <v>15</v>
      </c>
      <c r="CA7" s="338">
        <v>16</v>
      </c>
      <c r="CB7" s="338" t="s">
        <v>84</v>
      </c>
      <c r="CC7" s="338">
        <v>18</v>
      </c>
      <c r="CD7" s="338">
        <v>19</v>
      </c>
      <c r="CE7" s="338" t="s">
        <v>85</v>
      </c>
      <c r="CF7" s="362">
        <v>21</v>
      </c>
      <c r="CG7" s="362">
        <v>22</v>
      </c>
      <c r="CH7" s="384" t="s">
        <v>105</v>
      </c>
    </row>
    <row r="8" spans="1:86" ht="15.75" thickBot="1" x14ac:dyDescent="0.3">
      <c r="A8" s="370"/>
      <c r="B8" s="372"/>
      <c r="C8" s="353"/>
      <c r="D8" s="355"/>
      <c r="E8" s="355"/>
      <c r="F8" s="355"/>
      <c r="G8" s="355"/>
      <c r="H8" s="355"/>
      <c r="I8" s="355"/>
      <c r="J8" s="355"/>
      <c r="K8" s="388"/>
      <c r="L8" s="354"/>
      <c r="M8" s="354"/>
      <c r="N8" s="354"/>
      <c r="O8" s="355"/>
      <c r="P8" s="355"/>
      <c r="Q8" s="355"/>
      <c r="R8" s="355"/>
      <c r="S8" s="355"/>
      <c r="T8" s="355"/>
      <c r="U8" s="355"/>
      <c r="V8" s="355"/>
      <c r="W8" s="378"/>
      <c r="X8" s="374"/>
      <c r="Y8" s="368"/>
      <c r="Z8" s="368"/>
      <c r="AA8" s="368"/>
      <c r="AB8" s="368"/>
      <c r="AC8" s="368"/>
      <c r="AD8" s="363"/>
      <c r="AE8" s="363"/>
      <c r="AF8" s="385"/>
      <c r="AG8" s="338"/>
      <c r="AH8" s="338"/>
      <c r="AI8" s="338"/>
      <c r="AJ8" s="368"/>
      <c r="AK8" s="368"/>
      <c r="AL8" s="368"/>
      <c r="AM8" s="368"/>
      <c r="AN8" s="368"/>
      <c r="AO8" s="368"/>
      <c r="AP8" s="363"/>
      <c r="AQ8" s="363"/>
      <c r="AR8" s="385"/>
      <c r="AS8" s="339"/>
      <c r="AT8" s="339"/>
      <c r="AU8" s="339"/>
      <c r="AV8" s="339"/>
      <c r="AW8" s="339"/>
      <c r="AX8" s="339"/>
      <c r="AY8" s="390"/>
      <c r="AZ8" s="390"/>
      <c r="BA8" s="391"/>
      <c r="BB8" s="370"/>
      <c r="BC8" s="370"/>
      <c r="BD8" s="370"/>
      <c r="BE8" s="339"/>
      <c r="BF8" s="339"/>
      <c r="BG8" s="339"/>
      <c r="BH8" s="339"/>
      <c r="BI8" s="339"/>
      <c r="BJ8" s="339"/>
      <c r="BK8" s="390"/>
      <c r="BL8" s="390"/>
      <c r="BM8" s="391"/>
      <c r="BN8" s="339"/>
      <c r="BO8" s="339"/>
      <c r="BP8" s="339"/>
      <c r="BQ8" s="339"/>
      <c r="BR8" s="339"/>
      <c r="BS8" s="339"/>
      <c r="BT8" s="390"/>
      <c r="BU8" s="390"/>
      <c r="BV8" s="391"/>
      <c r="BW8" s="370"/>
      <c r="BX8" s="370"/>
      <c r="BY8" s="370"/>
      <c r="BZ8" s="339"/>
      <c r="CA8" s="339"/>
      <c r="CB8" s="339"/>
      <c r="CC8" s="339"/>
      <c r="CD8" s="339"/>
      <c r="CE8" s="339"/>
      <c r="CF8" s="390"/>
      <c r="CG8" s="390"/>
      <c r="CH8" s="391"/>
    </row>
    <row r="9" spans="1:86" ht="29.25" x14ac:dyDescent="0.25">
      <c r="A9" s="386">
        <v>1</v>
      </c>
      <c r="B9" s="114" t="s">
        <v>106</v>
      </c>
      <c r="C9" s="193">
        <f t="shared" ref="C9:AH9" si="0">SUM(C10:C12)</f>
        <v>0</v>
      </c>
      <c r="D9" s="145">
        <f t="shared" si="0"/>
        <v>0</v>
      </c>
      <c r="E9" s="146">
        <f t="shared" si="0"/>
        <v>0</v>
      </c>
      <c r="F9" s="144">
        <f t="shared" si="0"/>
        <v>0</v>
      </c>
      <c r="G9" s="145">
        <f t="shared" si="0"/>
        <v>0</v>
      </c>
      <c r="H9" s="147">
        <f t="shared" si="0"/>
        <v>0</v>
      </c>
      <c r="I9" s="144">
        <f t="shared" si="0"/>
        <v>0</v>
      </c>
      <c r="J9" s="145">
        <f t="shared" si="0"/>
        <v>0</v>
      </c>
      <c r="K9" s="147">
        <f t="shared" si="0"/>
        <v>0</v>
      </c>
      <c r="L9" s="144">
        <f t="shared" si="0"/>
        <v>0</v>
      </c>
      <c r="M9" s="145">
        <f t="shared" si="0"/>
        <v>0</v>
      </c>
      <c r="N9" s="147">
        <f t="shared" si="0"/>
        <v>0</v>
      </c>
      <c r="O9" s="144">
        <f t="shared" si="0"/>
        <v>0</v>
      </c>
      <c r="P9" s="145">
        <f t="shared" si="0"/>
        <v>0</v>
      </c>
      <c r="Q9" s="147">
        <f t="shared" si="0"/>
        <v>0</v>
      </c>
      <c r="R9" s="144">
        <f t="shared" si="0"/>
        <v>0</v>
      </c>
      <c r="S9" s="145">
        <f t="shared" si="0"/>
        <v>0</v>
      </c>
      <c r="T9" s="147">
        <f t="shared" si="0"/>
        <v>0</v>
      </c>
      <c r="U9" s="144">
        <f t="shared" si="0"/>
        <v>0</v>
      </c>
      <c r="V9" s="145">
        <f t="shared" si="0"/>
        <v>0</v>
      </c>
      <c r="W9" s="194">
        <f t="shared" si="0"/>
        <v>0</v>
      </c>
      <c r="X9" s="197">
        <f t="shared" si="0"/>
        <v>0</v>
      </c>
      <c r="Y9" s="157">
        <f t="shared" si="0"/>
        <v>0</v>
      </c>
      <c r="Z9" s="175">
        <f t="shared" si="0"/>
        <v>0</v>
      </c>
      <c r="AA9" s="156">
        <f t="shared" si="0"/>
        <v>0</v>
      </c>
      <c r="AB9" s="157">
        <f t="shared" si="0"/>
        <v>0</v>
      </c>
      <c r="AC9" s="175">
        <f t="shared" si="0"/>
        <v>0</v>
      </c>
      <c r="AD9" s="184">
        <f t="shared" si="0"/>
        <v>0</v>
      </c>
      <c r="AE9" s="158">
        <f t="shared" si="0"/>
        <v>0</v>
      </c>
      <c r="AF9" s="159">
        <f t="shared" si="0"/>
        <v>0</v>
      </c>
      <c r="AG9" s="156">
        <f t="shared" si="0"/>
        <v>0</v>
      </c>
      <c r="AH9" s="157">
        <f t="shared" si="0"/>
        <v>0</v>
      </c>
      <c r="AI9" s="175">
        <f t="shared" ref="AI9:BN9" si="1">SUM(AI10:AI12)</f>
        <v>0</v>
      </c>
      <c r="AJ9" s="156">
        <f t="shared" si="1"/>
        <v>0</v>
      </c>
      <c r="AK9" s="157">
        <f t="shared" si="1"/>
        <v>0</v>
      </c>
      <c r="AL9" s="175">
        <f t="shared" si="1"/>
        <v>0</v>
      </c>
      <c r="AM9" s="156">
        <f t="shared" si="1"/>
        <v>0</v>
      </c>
      <c r="AN9" s="157">
        <f t="shared" si="1"/>
        <v>0</v>
      </c>
      <c r="AO9" s="175">
        <f t="shared" si="1"/>
        <v>0</v>
      </c>
      <c r="AP9" s="184">
        <f t="shared" si="1"/>
        <v>0</v>
      </c>
      <c r="AQ9" s="158">
        <f t="shared" si="1"/>
        <v>0</v>
      </c>
      <c r="AR9" s="198">
        <f t="shared" si="1"/>
        <v>0</v>
      </c>
      <c r="AS9" s="197">
        <f t="shared" si="1"/>
        <v>0</v>
      </c>
      <c r="AT9" s="157">
        <f t="shared" si="1"/>
        <v>0</v>
      </c>
      <c r="AU9" s="175">
        <f t="shared" si="1"/>
        <v>0</v>
      </c>
      <c r="AV9" s="156">
        <f t="shared" si="1"/>
        <v>0</v>
      </c>
      <c r="AW9" s="157">
        <f t="shared" si="1"/>
        <v>0</v>
      </c>
      <c r="AX9" s="175">
        <f t="shared" si="1"/>
        <v>0</v>
      </c>
      <c r="AY9" s="184">
        <f t="shared" si="1"/>
        <v>0</v>
      </c>
      <c r="AZ9" s="158">
        <f t="shared" si="1"/>
        <v>0</v>
      </c>
      <c r="BA9" s="159">
        <f t="shared" si="1"/>
        <v>0</v>
      </c>
      <c r="BB9" s="156">
        <f t="shared" si="1"/>
        <v>0</v>
      </c>
      <c r="BC9" s="157">
        <f t="shared" si="1"/>
        <v>0</v>
      </c>
      <c r="BD9" s="175">
        <f t="shared" si="1"/>
        <v>0</v>
      </c>
      <c r="BE9" s="156">
        <f t="shared" si="1"/>
        <v>0</v>
      </c>
      <c r="BF9" s="157">
        <f t="shared" si="1"/>
        <v>0</v>
      </c>
      <c r="BG9" s="175">
        <f t="shared" si="1"/>
        <v>0</v>
      </c>
      <c r="BH9" s="156">
        <f t="shared" si="1"/>
        <v>0</v>
      </c>
      <c r="BI9" s="157">
        <f t="shared" si="1"/>
        <v>0</v>
      </c>
      <c r="BJ9" s="175">
        <f t="shared" si="1"/>
        <v>0</v>
      </c>
      <c r="BK9" s="184">
        <f t="shared" si="1"/>
        <v>0</v>
      </c>
      <c r="BL9" s="158">
        <f t="shared" si="1"/>
        <v>0</v>
      </c>
      <c r="BM9" s="198">
        <f t="shared" si="1"/>
        <v>0</v>
      </c>
      <c r="BN9" s="197">
        <f t="shared" si="1"/>
        <v>0</v>
      </c>
      <c r="BO9" s="157">
        <f t="shared" ref="BO9:CH9" si="2">SUM(BO10:BO12)</f>
        <v>0</v>
      </c>
      <c r="BP9" s="175">
        <f t="shared" si="2"/>
        <v>0</v>
      </c>
      <c r="BQ9" s="156">
        <f t="shared" si="2"/>
        <v>0</v>
      </c>
      <c r="BR9" s="157">
        <f t="shared" si="2"/>
        <v>0</v>
      </c>
      <c r="BS9" s="175">
        <f t="shared" si="2"/>
        <v>0</v>
      </c>
      <c r="BT9" s="184">
        <f t="shared" si="2"/>
        <v>0</v>
      </c>
      <c r="BU9" s="158">
        <f t="shared" si="2"/>
        <v>0</v>
      </c>
      <c r="BV9" s="159">
        <f t="shared" si="2"/>
        <v>0</v>
      </c>
      <c r="BW9" s="156">
        <f t="shared" si="2"/>
        <v>0</v>
      </c>
      <c r="BX9" s="157">
        <f t="shared" si="2"/>
        <v>0</v>
      </c>
      <c r="BY9" s="175">
        <f t="shared" si="2"/>
        <v>0</v>
      </c>
      <c r="BZ9" s="156">
        <f t="shared" si="2"/>
        <v>0</v>
      </c>
      <c r="CA9" s="157">
        <f t="shared" si="2"/>
        <v>0</v>
      </c>
      <c r="CB9" s="175">
        <f t="shared" si="2"/>
        <v>0</v>
      </c>
      <c r="CC9" s="156">
        <f t="shared" si="2"/>
        <v>0</v>
      </c>
      <c r="CD9" s="157">
        <f t="shared" si="2"/>
        <v>0</v>
      </c>
      <c r="CE9" s="175">
        <f t="shared" si="2"/>
        <v>0</v>
      </c>
      <c r="CF9" s="184">
        <f t="shared" si="2"/>
        <v>0</v>
      </c>
      <c r="CG9" s="158">
        <f t="shared" si="2"/>
        <v>0</v>
      </c>
      <c r="CH9" s="198">
        <f t="shared" si="2"/>
        <v>0</v>
      </c>
    </row>
    <row r="10" spans="1:86" x14ac:dyDescent="0.25">
      <c r="A10" s="386"/>
      <c r="B10" s="115" t="s">
        <v>5</v>
      </c>
      <c r="C10" s="127"/>
      <c r="D10" s="91">
        <f>+Y10+AT10+BO10</f>
        <v>0</v>
      </c>
      <c r="E10" s="106">
        <f>SUM(C10:D10)</f>
        <v>0</v>
      </c>
      <c r="F10" s="139"/>
      <c r="G10" s="91">
        <f>+AB10+AW10+BR10</f>
        <v>0</v>
      </c>
      <c r="H10" s="140">
        <f>SUM(F10:G10)</f>
        <v>0</v>
      </c>
      <c r="I10" s="139"/>
      <c r="J10" s="91">
        <f>+AE10+AZ10+BU10</f>
        <v>0</v>
      </c>
      <c r="K10" s="140">
        <f>SUM(I10:J10)</f>
        <v>0</v>
      </c>
      <c r="L10" s="139"/>
      <c r="M10" s="91">
        <f>+AH10+BC10+BX10</f>
        <v>0</v>
      </c>
      <c r="N10" s="140">
        <f>SUM(L10:M10)</f>
        <v>0</v>
      </c>
      <c r="O10" s="139"/>
      <c r="P10" s="91">
        <f>+AK10+BF10+CA10</f>
        <v>0</v>
      </c>
      <c r="Q10" s="140">
        <f>SUM(O10:P10)</f>
        <v>0</v>
      </c>
      <c r="R10" s="139"/>
      <c r="S10" s="91">
        <f>+AN10+BI10+CD10</f>
        <v>0</v>
      </c>
      <c r="T10" s="140">
        <f>SUM(R10:S10)</f>
        <v>0</v>
      </c>
      <c r="U10" s="139"/>
      <c r="V10" s="91">
        <f>+AQ10+BL10+CG10</f>
        <v>0</v>
      </c>
      <c r="W10" s="128">
        <f>SUM(U10:V10)</f>
        <v>0</v>
      </c>
      <c r="X10" s="199"/>
      <c r="Y10" s="80"/>
      <c r="Z10" s="176">
        <f>SUM(X10:Y10)</f>
        <v>0</v>
      </c>
      <c r="AA10" s="160"/>
      <c r="AB10" s="80"/>
      <c r="AC10" s="176">
        <f>SUM(AA10:AB10)</f>
        <v>0</v>
      </c>
      <c r="AD10" s="185"/>
      <c r="AE10" s="91">
        <f>+Y10+AB10</f>
        <v>0</v>
      </c>
      <c r="AF10" s="161">
        <f>SUM(AD10:AE10)</f>
        <v>0</v>
      </c>
      <c r="AG10" s="160"/>
      <c r="AH10" s="80"/>
      <c r="AI10" s="176">
        <f>SUM(AG10:AH10)</f>
        <v>0</v>
      </c>
      <c r="AJ10" s="160"/>
      <c r="AK10" s="80"/>
      <c r="AL10" s="176">
        <f>SUM(AJ10:AK10)</f>
        <v>0</v>
      </c>
      <c r="AM10" s="160"/>
      <c r="AN10" s="80"/>
      <c r="AO10" s="176">
        <f>SUM(AM10:AN10)</f>
        <v>0</v>
      </c>
      <c r="AP10" s="185"/>
      <c r="AQ10" s="91">
        <f>+AH10+AK10-AN10</f>
        <v>0</v>
      </c>
      <c r="AR10" s="200">
        <f>SUM(AP10:AQ10)</f>
        <v>0</v>
      </c>
      <c r="AS10" s="199"/>
      <c r="AT10" s="80"/>
      <c r="AU10" s="176">
        <f>SUM(AS10:AT10)</f>
        <v>0</v>
      </c>
      <c r="AV10" s="160"/>
      <c r="AW10" s="80"/>
      <c r="AX10" s="176">
        <f>SUM(AV10:AW10)</f>
        <v>0</v>
      </c>
      <c r="AY10" s="185"/>
      <c r="AZ10" s="91">
        <f>+AT10+AW10</f>
        <v>0</v>
      </c>
      <c r="BA10" s="161">
        <f>SUM(AY10:AZ10)</f>
        <v>0</v>
      </c>
      <c r="BB10" s="160"/>
      <c r="BC10" s="80"/>
      <c r="BD10" s="176">
        <f>SUM(BB10:BC10)</f>
        <v>0</v>
      </c>
      <c r="BE10" s="160"/>
      <c r="BF10" s="80"/>
      <c r="BG10" s="176">
        <f>SUM(BE10:BF10)</f>
        <v>0</v>
      </c>
      <c r="BH10" s="160"/>
      <c r="BI10" s="80"/>
      <c r="BJ10" s="176">
        <f>SUM(BH10:BI10)</f>
        <v>0</v>
      </c>
      <c r="BK10" s="185"/>
      <c r="BL10" s="91">
        <f>+BC10+BF10-BI10</f>
        <v>0</v>
      </c>
      <c r="BM10" s="200">
        <f>SUM(BK10:BL10)</f>
        <v>0</v>
      </c>
      <c r="BN10" s="199"/>
      <c r="BO10" s="80"/>
      <c r="BP10" s="176">
        <f>SUM(BN10:BO10)</f>
        <v>0</v>
      </c>
      <c r="BQ10" s="160"/>
      <c r="BR10" s="80"/>
      <c r="BS10" s="176">
        <f>SUM(BQ10:BR10)</f>
        <v>0</v>
      </c>
      <c r="BT10" s="185"/>
      <c r="BU10" s="91">
        <f>+BO10+BR10</f>
        <v>0</v>
      </c>
      <c r="BV10" s="161">
        <f>SUM(BT10:BU10)</f>
        <v>0</v>
      </c>
      <c r="BW10" s="160"/>
      <c r="BX10" s="80"/>
      <c r="BY10" s="176">
        <f>SUM(BW10:BX10)</f>
        <v>0</v>
      </c>
      <c r="BZ10" s="160"/>
      <c r="CA10" s="80"/>
      <c r="CB10" s="176">
        <f>SUM(BZ10:CA10)</f>
        <v>0</v>
      </c>
      <c r="CC10" s="160"/>
      <c r="CD10" s="80"/>
      <c r="CE10" s="176">
        <f>SUM(CC10:CD10)</f>
        <v>0</v>
      </c>
      <c r="CF10" s="185"/>
      <c r="CG10" s="91">
        <f>+BX10+CA10-CD10</f>
        <v>0</v>
      </c>
      <c r="CH10" s="200">
        <f>SUM(CF10:CG10)</f>
        <v>0</v>
      </c>
    </row>
    <row r="11" spans="1:86" x14ac:dyDescent="0.25">
      <c r="A11" s="386"/>
      <c r="B11" s="115" t="s">
        <v>6</v>
      </c>
      <c r="C11" s="127"/>
      <c r="D11" s="91">
        <f t="shared" ref="D11:D12" si="3">+Y11+AT11+BO11</f>
        <v>0</v>
      </c>
      <c r="E11" s="106">
        <f t="shared" ref="E11:E13" si="4">SUM(C11:D11)</f>
        <v>0</v>
      </c>
      <c r="F11" s="139"/>
      <c r="G11" s="91">
        <f t="shared" ref="G11:G12" si="5">+AB11+AW11+BR11</f>
        <v>0</v>
      </c>
      <c r="H11" s="140">
        <f t="shared" ref="H11:H13" si="6">SUM(F11:G11)</f>
        <v>0</v>
      </c>
      <c r="I11" s="139"/>
      <c r="J11" s="91">
        <f t="shared" ref="J11:J12" si="7">+AE11+AZ11+BU11</f>
        <v>0</v>
      </c>
      <c r="K11" s="140">
        <f t="shared" ref="K11:K13" si="8">SUM(I11:J11)</f>
        <v>0</v>
      </c>
      <c r="L11" s="139"/>
      <c r="M11" s="91">
        <f t="shared" ref="M11:M12" si="9">+AH11+BC11+BX11</f>
        <v>0</v>
      </c>
      <c r="N11" s="140">
        <f t="shared" ref="N11:N13" si="10">SUM(L11:M11)</f>
        <v>0</v>
      </c>
      <c r="O11" s="139"/>
      <c r="P11" s="91">
        <f t="shared" ref="P11:P12" si="11">+AK11+BF11+CA11</f>
        <v>0</v>
      </c>
      <c r="Q11" s="140">
        <f t="shared" ref="Q11:Q13" si="12">SUM(O11:P11)</f>
        <v>0</v>
      </c>
      <c r="R11" s="139"/>
      <c r="S11" s="91">
        <f t="shared" ref="S11:S12" si="13">+AN11+BI11+CD11</f>
        <v>0</v>
      </c>
      <c r="T11" s="140">
        <f t="shared" ref="T11:T13" si="14">SUM(R11:S11)</f>
        <v>0</v>
      </c>
      <c r="U11" s="139"/>
      <c r="V11" s="91">
        <f t="shared" ref="V11:V12" si="15">+AQ11+BL11+CG11</f>
        <v>0</v>
      </c>
      <c r="W11" s="128">
        <f t="shared" ref="W11:W13" si="16">SUM(U11:V11)</f>
        <v>0</v>
      </c>
      <c r="X11" s="199"/>
      <c r="Y11" s="80"/>
      <c r="Z11" s="176">
        <f t="shared" ref="Z11:Z40" si="17">SUM(X11:Y11)</f>
        <v>0</v>
      </c>
      <c r="AA11" s="160"/>
      <c r="AB11" s="80"/>
      <c r="AC11" s="176">
        <f t="shared" ref="AC11:AC13" si="18">SUM(AA11:AB11)</f>
        <v>0</v>
      </c>
      <c r="AD11" s="185"/>
      <c r="AE11" s="91">
        <f>+Y11+AB11</f>
        <v>0</v>
      </c>
      <c r="AF11" s="161">
        <f t="shared" ref="AF11:AF13" si="19">SUM(AD11:AE11)</f>
        <v>0</v>
      </c>
      <c r="AG11" s="160"/>
      <c r="AH11" s="80"/>
      <c r="AI11" s="176">
        <f t="shared" ref="AI11:AI13" si="20">SUM(AG11:AH11)</f>
        <v>0</v>
      </c>
      <c r="AJ11" s="160"/>
      <c r="AK11" s="80"/>
      <c r="AL11" s="176">
        <f t="shared" ref="AL11:AL13" si="21">SUM(AJ11:AK11)</f>
        <v>0</v>
      </c>
      <c r="AM11" s="160"/>
      <c r="AN11" s="80"/>
      <c r="AO11" s="176">
        <f t="shared" ref="AO11:AO13" si="22">SUM(AM11:AN11)</f>
        <v>0</v>
      </c>
      <c r="AP11" s="185"/>
      <c r="AQ11" s="91">
        <f t="shared" ref="AQ11:AQ12" si="23">+AH11+AK11-AN11</f>
        <v>0</v>
      </c>
      <c r="AR11" s="200">
        <f t="shared" ref="AR11:AR13" si="24">SUM(AP11:AQ11)</f>
        <v>0</v>
      </c>
      <c r="AS11" s="199"/>
      <c r="AT11" s="80"/>
      <c r="AU11" s="176">
        <f t="shared" ref="AU11:AU13" si="25">SUM(AS11:AT11)</f>
        <v>0</v>
      </c>
      <c r="AV11" s="160"/>
      <c r="AW11" s="80"/>
      <c r="AX11" s="176">
        <f t="shared" ref="AX11:AX13" si="26">SUM(AV11:AW11)</f>
        <v>0</v>
      </c>
      <c r="AY11" s="185"/>
      <c r="AZ11" s="91">
        <f>+AT11+AW11</f>
        <v>0</v>
      </c>
      <c r="BA11" s="161">
        <f t="shared" ref="BA11:BA13" si="27">SUM(AY11:AZ11)</f>
        <v>0</v>
      </c>
      <c r="BB11" s="160"/>
      <c r="BC11" s="80"/>
      <c r="BD11" s="176">
        <f t="shared" ref="BD11:BD13" si="28">SUM(BB11:BC11)</f>
        <v>0</v>
      </c>
      <c r="BE11" s="160"/>
      <c r="BF11" s="80"/>
      <c r="BG11" s="176">
        <f t="shared" ref="BG11:BG13" si="29">SUM(BE11:BF11)</f>
        <v>0</v>
      </c>
      <c r="BH11" s="160"/>
      <c r="BI11" s="80"/>
      <c r="BJ11" s="176">
        <f t="shared" ref="BJ11:BJ13" si="30">SUM(BH11:BI11)</f>
        <v>0</v>
      </c>
      <c r="BK11" s="185"/>
      <c r="BL11" s="91">
        <f t="shared" ref="BL11:BL12" si="31">+BC11+BF11-BI11</f>
        <v>0</v>
      </c>
      <c r="BM11" s="200">
        <f t="shared" ref="BM11:BM13" si="32">SUM(BK11:BL11)</f>
        <v>0</v>
      </c>
      <c r="BN11" s="199"/>
      <c r="BO11" s="80"/>
      <c r="BP11" s="176">
        <f t="shared" ref="BP11:BP13" si="33">SUM(BN11:BO11)</f>
        <v>0</v>
      </c>
      <c r="BQ11" s="160"/>
      <c r="BR11" s="80"/>
      <c r="BS11" s="176">
        <f t="shared" ref="BS11:BS13" si="34">SUM(BQ11:BR11)</f>
        <v>0</v>
      </c>
      <c r="BT11" s="185"/>
      <c r="BU11" s="91">
        <f>+BO11+BR11</f>
        <v>0</v>
      </c>
      <c r="BV11" s="161">
        <f t="shared" ref="BV11:BV13" si="35">SUM(BT11:BU11)</f>
        <v>0</v>
      </c>
      <c r="BW11" s="160"/>
      <c r="BX11" s="80"/>
      <c r="BY11" s="176">
        <f t="shared" ref="BY11:BY13" si="36">SUM(BW11:BX11)</f>
        <v>0</v>
      </c>
      <c r="BZ11" s="160"/>
      <c r="CA11" s="80"/>
      <c r="CB11" s="176">
        <f t="shared" ref="CB11:CB13" si="37">SUM(BZ11:CA11)</f>
        <v>0</v>
      </c>
      <c r="CC11" s="160"/>
      <c r="CD11" s="80"/>
      <c r="CE11" s="176">
        <f t="shared" ref="CE11:CE13" si="38">SUM(CC11:CD11)</f>
        <v>0</v>
      </c>
      <c r="CF11" s="185"/>
      <c r="CG11" s="91">
        <f t="shared" ref="CG11:CG12" si="39">+BX11+CA11-CD11</f>
        <v>0</v>
      </c>
      <c r="CH11" s="200">
        <f t="shared" ref="CH11:CH13" si="40">SUM(CF11:CG11)</f>
        <v>0</v>
      </c>
    </row>
    <row r="12" spans="1:86" ht="15.75" thickBot="1" x14ac:dyDescent="0.3">
      <c r="A12" s="386"/>
      <c r="B12" s="115" t="s">
        <v>7</v>
      </c>
      <c r="C12" s="142">
        <f>+X12+AS12+BN12</f>
        <v>0</v>
      </c>
      <c r="D12" s="92">
        <f t="shared" si="3"/>
        <v>0</v>
      </c>
      <c r="E12" s="108">
        <f t="shared" si="4"/>
        <v>0</v>
      </c>
      <c r="F12" s="141">
        <f>+AA12+AV12+BQ12</f>
        <v>0</v>
      </c>
      <c r="G12" s="92">
        <f t="shared" si="5"/>
        <v>0</v>
      </c>
      <c r="H12" s="143">
        <f t="shared" si="6"/>
        <v>0</v>
      </c>
      <c r="I12" s="141">
        <f>+AD12+AY12+BT12</f>
        <v>0</v>
      </c>
      <c r="J12" s="92">
        <f t="shared" si="7"/>
        <v>0</v>
      </c>
      <c r="K12" s="143">
        <f t="shared" si="8"/>
        <v>0</v>
      </c>
      <c r="L12" s="141">
        <f>+AG12+BB12+BW12</f>
        <v>0</v>
      </c>
      <c r="M12" s="92">
        <f t="shared" si="9"/>
        <v>0</v>
      </c>
      <c r="N12" s="143">
        <f t="shared" si="10"/>
        <v>0</v>
      </c>
      <c r="O12" s="141">
        <f>+AJ12+BE12+BZ12</f>
        <v>0</v>
      </c>
      <c r="P12" s="92">
        <f t="shared" si="11"/>
        <v>0</v>
      </c>
      <c r="Q12" s="143">
        <f t="shared" si="12"/>
        <v>0</v>
      </c>
      <c r="R12" s="141">
        <f>+AM12+BH12+CC12</f>
        <v>0</v>
      </c>
      <c r="S12" s="92">
        <f t="shared" si="13"/>
        <v>0</v>
      </c>
      <c r="T12" s="143">
        <f t="shared" si="14"/>
        <v>0</v>
      </c>
      <c r="U12" s="141">
        <f>+AP12+BK12+CF12</f>
        <v>0</v>
      </c>
      <c r="V12" s="92">
        <f t="shared" si="15"/>
        <v>0</v>
      </c>
      <c r="W12" s="130">
        <f t="shared" si="16"/>
        <v>0</v>
      </c>
      <c r="X12" s="201"/>
      <c r="Y12" s="87"/>
      <c r="Z12" s="177">
        <f t="shared" si="17"/>
        <v>0</v>
      </c>
      <c r="AA12" s="162"/>
      <c r="AB12" s="87"/>
      <c r="AC12" s="177">
        <f t="shared" si="18"/>
        <v>0</v>
      </c>
      <c r="AD12" s="141">
        <f>+X12+AA12</f>
        <v>0</v>
      </c>
      <c r="AE12" s="92">
        <f>+Y12+AB12</f>
        <v>0</v>
      </c>
      <c r="AF12" s="163">
        <f t="shared" si="19"/>
        <v>0</v>
      </c>
      <c r="AG12" s="162"/>
      <c r="AH12" s="87"/>
      <c r="AI12" s="177">
        <f t="shared" si="20"/>
        <v>0</v>
      </c>
      <c r="AJ12" s="162"/>
      <c r="AK12" s="87"/>
      <c r="AL12" s="177">
        <f t="shared" si="21"/>
        <v>0</v>
      </c>
      <c r="AM12" s="162"/>
      <c r="AN12" s="87"/>
      <c r="AO12" s="177">
        <f t="shared" si="22"/>
        <v>0</v>
      </c>
      <c r="AP12" s="141">
        <f>+AG12+AJ12-AM12</f>
        <v>0</v>
      </c>
      <c r="AQ12" s="92">
        <f t="shared" si="23"/>
        <v>0</v>
      </c>
      <c r="AR12" s="202">
        <f t="shared" si="24"/>
        <v>0</v>
      </c>
      <c r="AS12" s="201"/>
      <c r="AT12" s="87"/>
      <c r="AU12" s="177">
        <f t="shared" si="25"/>
        <v>0</v>
      </c>
      <c r="AV12" s="162"/>
      <c r="AW12" s="87"/>
      <c r="AX12" s="177">
        <f t="shared" si="26"/>
        <v>0</v>
      </c>
      <c r="AY12" s="141">
        <f>+AS12+AV12</f>
        <v>0</v>
      </c>
      <c r="AZ12" s="92">
        <f>+AT12+AW12</f>
        <v>0</v>
      </c>
      <c r="BA12" s="163">
        <f t="shared" si="27"/>
        <v>0</v>
      </c>
      <c r="BB12" s="162"/>
      <c r="BC12" s="87"/>
      <c r="BD12" s="177">
        <f t="shared" si="28"/>
        <v>0</v>
      </c>
      <c r="BE12" s="162"/>
      <c r="BF12" s="87"/>
      <c r="BG12" s="177">
        <f t="shared" si="29"/>
        <v>0</v>
      </c>
      <c r="BH12" s="162"/>
      <c r="BI12" s="87"/>
      <c r="BJ12" s="177">
        <f t="shared" si="30"/>
        <v>0</v>
      </c>
      <c r="BK12" s="141">
        <f>+BB12+BE12-BH12</f>
        <v>0</v>
      </c>
      <c r="BL12" s="92">
        <f t="shared" si="31"/>
        <v>0</v>
      </c>
      <c r="BM12" s="202">
        <f t="shared" si="32"/>
        <v>0</v>
      </c>
      <c r="BN12" s="201"/>
      <c r="BO12" s="87"/>
      <c r="BP12" s="177">
        <f t="shared" si="33"/>
        <v>0</v>
      </c>
      <c r="BQ12" s="162"/>
      <c r="BR12" s="87"/>
      <c r="BS12" s="177">
        <f t="shared" si="34"/>
        <v>0</v>
      </c>
      <c r="BT12" s="141">
        <f>+BN12+BQ12</f>
        <v>0</v>
      </c>
      <c r="BU12" s="92">
        <f>+BO12+BR12</f>
        <v>0</v>
      </c>
      <c r="BV12" s="163">
        <f t="shared" si="35"/>
        <v>0</v>
      </c>
      <c r="BW12" s="162"/>
      <c r="BX12" s="87"/>
      <c r="BY12" s="177">
        <f t="shared" si="36"/>
        <v>0</v>
      </c>
      <c r="BZ12" s="162"/>
      <c r="CA12" s="87"/>
      <c r="CB12" s="177">
        <f t="shared" si="37"/>
        <v>0</v>
      </c>
      <c r="CC12" s="162"/>
      <c r="CD12" s="87"/>
      <c r="CE12" s="177">
        <f t="shared" si="38"/>
        <v>0</v>
      </c>
      <c r="CF12" s="141">
        <f>+BW12+BZ12-CC12</f>
        <v>0</v>
      </c>
      <c r="CG12" s="92">
        <f t="shared" si="39"/>
        <v>0</v>
      </c>
      <c r="CH12" s="202">
        <f t="shared" si="40"/>
        <v>0</v>
      </c>
    </row>
    <row r="13" spans="1:86" ht="18" customHeight="1" x14ac:dyDescent="0.25">
      <c r="A13" s="386">
        <v>2</v>
      </c>
      <c r="B13" s="114" t="s">
        <v>8</v>
      </c>
      <c r="C13" s="193">
        <f>C15</f>
        <v>0</v>
      </c>
      <c r="D13" s="145">
        <f>D14+D15</f>
        <v>0</v>
      </c>
      <c r="E13" s="146">
        <f t="shared" si="4"/>
        <v>0</v>
      </c>
      <c r="F13" s="144">
        <f>F15</f>
        <v>0</v>
      </c>
      <c r="G13" s="145">
        <f>G14+G15</f>
        <v>0</v>
      </c>
      <c r="H13" s="147">
        <f t="shared" si="6"/>
        <v>0</v>
      </c>
      <c r="I13" s="144">
        <f>I15</f>
        <v>0</v>
      </c>
      <c r="J13" s="145">
        <f>J14+J15</f>
        <v>0</v>
      </c>
      <c r="K13" s="147">
        <f t="shared" si="8"/>
        <v>0</v>
      </c>
      <c r="L13" s="144">
        <f>L15</f>
        <v>0</v>
      </c>
      <c r="M13" s="145">
        <f>M14+M15</f>
        <v>0</v>
      </c>
      <c r="N13" s="147">
        <f t="shared" si="10"/>
        <v>0</v>
      </c>
      <c r="O13" s="144">
        <f>O15</f>
        <v>0</v>
      </c>
      <c r="P13" s="145">
        <f>P14+P15</f>
        <v>0</v>
      </c>
      <c r="Q13" s="147">
        <f t="shared" si="12"/>
        <v>0</v>
      </c>
      <c r="R13" s="144">
        <f>R15</f>
        <v>0</v>
      </c>
      <c r="S13" s="145">
        <f>S14+S15</f>
        <v>0</v>
      </c>
      <c r="T13" s="147">
        <f t="shared" si="14"/>
        <v>0</v>
      </c>
      <c r="U13" s="144">
        <f>U15</f>
        <v>0</v>
      </c>
      <c r="V13" s="145">
        <f>V14+V15</f>
        <v>0</v>
      </c>
      <c r="W13" s="194">
        <f t="shared" si="16"/>
        <v>0</v>
      </c>
      <c r="X13" s="197">
        <f>X15</f>
        <v>0</v>
      </c>
      <c r="Y13" s="157">
        <f>Y14+Y15</f>
        <v>0</v>
      </c>
      <c r="Z13" s="175">
        <f t="shared" si="17"/>
        <v>0</v>
      </c>
      <c r="AA13" s="156">
        <f>AA15</f>
        <v>0</v>
      </c>
      <c r="AB13" s="157">
        <f>AB14+AB15</f>
        <v>0</v>
      </c>
      <c r="AC13" s="175">
        <f t="shared" si="18"/>
        <v>0</v>
      </c>
      <c r="AD13" s="184">
        <f>AD15</f>
        <v>0</v>
      </c>
      <c r="AE13" s="158">
        <f>AE14+AE15</f>
        <v>0</v>
      </c>
      <c r="AF13" s="159">
        <f t="shared" si="19"/>
        <v>0</v>
      </c>
      <c r="AG13" s="156">
        <f>AG15</f>
        <v>0</v>
      </c>
      <c r="AH13" s="157">
        <f>AH14+AH15</f>
        <v>0</v>
      </c>
      <c r="AI13" s="175">
        <f t="shared" si="20"/>
        <v>0</v>
      </c>
      <c r="AJ13" s="156">
        <f>AJ15</f>
        <v>0</v>
      </c>
      <c r="AK13" s="157">
        <f>AK14+AK15</f>
        <v>0</v>
      </c>
      <c r="AL13" s="175">
        <f t="shared" si="21"/>
        <v>0</v>
      </c>
      <c r="AM13" s="156">
        <f>AM15</f>
        <v>0</v>
      </c>
      <c r="AN13" s="157">
        <f>AN14+AN15</f>
        <v>0</v>
      </c>
      <c r="AO13" s="175">
        <f t="shared" si="22"/>
        <v>0</v>
      </c>
      <c r="AP13" s="184">
        <f>AP15</f>
        <v>0</v>
      </c>
      <c r="AQ13" s="158">
        <f>AQ14+AQ15</f>
        <v>0</v>
      </c>
      <c r="AR13" s="198">
        <f t="shared" si="24"/>
        <v>0</v>
      </c>
      <c r="AS13" s="197">
        <f>AS15</f>
        <v>0</v>
      </c>
      <c r="AT13" s="157">
        <f>AT14+AT15</f>
        <v>0</v>
      </c>
      <c r="AU13" s="175">
        <f t="shared" si="25"/>
        <v>0</v>
      </c>
      <c r="AV13" s="156">
        <f>AV15</f>
        <v>0</v>
      </c>
      <c r="AW13" s="157">
        <f>AW14+AW15</f>
        <v>0</v>
      </c>
      <c r="AX13" s="175">
        <f t="shared" si="26"/>
        <v>0</v>
      </c>
      <c r="AY13" s="184">
        <f>AY15</f>
        <v>0</v>
      </c>
      <c r="AZ13" s="158">
        <f>AZ14+AZ15</f>
        <v>0</v>
      </c>
      <c r="BA13" s="159">
        <f t="shared" si="27"/>
        <v>0</v>
      </c>
      <c r="BB13" s="156">
        <f>BB15</f>
        <v>0</v>
      </c>
      <c r="BC13" s="157">
        <f>BC14+BC15</f>
        <v>0</v>
      </c>
      <c r="BD13" s="175">
        <f t="shared" si="28"/>
        <v>0</v>
      </c>
      <c r="BE13" s="156">
        <f>BE15</f>
        <v>0</v>
      </c>
      <c r="BF13" s="157">
        <f>BF14+BF15</f>
        <v>0</v>
      </c>
      <c r="BG13" s="175">
        <f t="shared" si="29"/>
        <v>0</v>
      </c>
      <c r="BH13" s="156">
        <f>BH15</f>
        <v>0</v>
      </c>
      <c r="BI13" s="157">
        <f>BI14+BI15</f>
        <v>0</v>
      </c>
      <c r="BJ13" s="175">
        <f t="shared" si="30"/>
        <v>0</v>
      </c>
      <c r="BK13" s="184">
        <f>BK15</f>
        <v>0</v>
      </c>
      <c r="BL13" s="158">
        <f>BL14+BL15</f>
        <v>0</v>
      </c>
      <c r="BM13" s="198">
        <f t="shared" si="32"/>
        <v>0</v>
      </c>
      <c r="BN13" s="197">
        <f>BN15</f>
        <v>0</v>
      </c>
      <c r="BO13" s="157">
        <f>BO14+BO15</f>
        <v>0</v>
      </c>
      <c r="BP13" s="175">
        <f t="shared" si="33"/>
        <v>0</v>
      </c>
      <c r="BQ13" s="156">
        <f>BQ15</f>
        <v>0</v>
      </c>
      <c r="BR13" s="157">
        <f>BR14+BR15</f>
        <v>0</v>
      </c>
      <c r="BS13" s="175">
        <f t="shared" si="34"/>
        <v>0</v>
      </c>
      <c r="BT13" s="184">
        <f>BT15</f>
        <v>0</v>
      </c>
      <c r="BU13" s="158">
        <f>BU14+BU15</f>
        <v>0</v>
      </c>
      <c r="BV13" s="159">
        <f t="shared" si="35"/>
        <v>0</v>
      </c>
      <c r="BW13" s="156">
        <f>BW15</f>
        <v>0</v>
      </c>
      <c r="BX13" s="157">
        <f>BX14+BX15</f>
        <v>0</v>
      </c>
      <c r="BY13" s="175">
        <f t="shared" si="36"/>
        <v>0</v>
      </c>
      <c r="BZ13" s="156">
        <f>BZ15</f>
        <v>0</v>
      </c>
      <c r="CA13" s="157">
        <f>CA14+CA15</f>
        <v>0</v>
      </c>
      <c r="CB13" s="175">
        <f t="shared" si="37"/>
        <v>0</v>
      </c>
      <c r="CC13" s="156">
        <f>CC15</f>
        <v>0</v>
      </c>
      <c r="CD13" s="157">
        <f>CD14+CD15</f>
        <v>0</v>
      </c>
      <c r="CE13" s="175">
        <f t="shared" si="38"/>
        <v>0</v>
      </c>
      <c r="CF13" s="184">
        <f>CF15</f>
        <v>0</v>
      </c>
      <c r="CG13" s="158">
        <f>CG14+CG15</f>
        <v>0</v>
      </c>
      <c r="CH13" s="198">
        <f t="shared" si="40"/>
        <v>0</v>
      </c>
    </row>
    <row r="14" spans="1:86" x14ac:dyDescent="0.25">
      <c r="A14" s="386"/>
      <c r="B14" s="115" t="s">
        <v>6</v>
      </c>
      <c r="C14" s="127"/>
      <c r="D14" s="91">
        <f t="shared" ref="D14:D15" si="41">+Y14+AT14+BO14</f>
        <v>0</v>
      </c>
      <c r="E14" s="106">
        <f>D14</f>
        <v>0</v>
      </c>
      <c r="F14" s="139"/>
      <c r="G14" s="91">
        <f t="shared" ref="G14:G15" si="42">+AB14+AW14+BR14</f>
        <v>0</v>
      </c>
      <c r="H14" s="140">
        <f>G14</f>
        <v>0</v>
      </c>
      <c r="I14" s="139"/>
      <c r="J14" s="91">
        <f t="shared" ref="J14:J15" si="43">+AE14+AZ14+BU14</f>
        <v>0</v>
      </c>
      <c r="K14" s="140">
        <f>J14</f>
        <v>0</v>
      </c>
      <c r="L14" s="139"/>
      <c r="M14" s="91">
        <f t="shared" ref="M14:M15" si="44">+AH14+BC14+BX14</f>
        <v>0</v>
      </c>
      <c r="N14" s="140">
        <f>M14</f>
        <v>0</v>
      </c>
      <c r="O14" s="139"/>
      <c r="P14" s="91">
        <f t="shared" ref="P14:P15" si="45">+AK14+BF14+CA14</f>
        <v>0</v>
      </c>
      <c r="Q14" s="140">
        <f>P14</f>
        <v>0</v>
      </c>
      <c r="R14" s="139"/>
      <c r="S14" s="91">
        <f t="shared" ref="S14:S15" si="46">+AN14+BI14+CD14</f>
        <v>0</v>
      </c>
      <c r="T14" s="140">
        <f>S14</f>
        <v>0</v>
      </c>
      <c r="U14" s="139"/>
      <c r="V14" s="91">
        <f t="shared" ref="V14:V15" si="47">+AQ14+BL14+CG14</f>
        <v>0</v>
      </c>
      <c r="W14" s="128">
        <f>V14</f>
        <v>0</v>
      </c>
      <c r="X14" s="199"/>
      <c r="Y14" s="80"/>
      <c r="Z14" s="176">
        <f>Y14</f>
        <v>0</v>
      </c>
      <c r="AA14" s="160"/>
      <c r="AB14" s="80"/>
      <c r="AC14" s="176">
        <f>AB14</f>
        <v>0</v>
      </c>
      <c r="AD14" s="185"/>
      <c r="AE14" s="91">
        <f>+Y14+AB14</f>
        <v>0</v>
      </c>
      <c r="AF14" s="161">
        <f>AE14</f>
        <v>0</v>
      </c>
      <c r="AG14" s="160"/>
      <c r="AH14" s="80"/>
      <c r="AI14" s="176">
        <f>AH14</f>
        <v>0</v>
      </c>
      <c r="AJ14" s="160"/>
      <c r="AK14" s="80"/>
      <c r="AL14" s="176">
        <f>AK14</f>
        <v>0</v>
      </c>
      <c r="AM14" s="160"/>
      <c r="AN14" s="80"/>
      <c r="AO14" s="176">
        <f>AN14</f>
        <v>0</v>
      </c>
      <c r="AP14" s="185"/>
      <c r="AQ14" s="91">
        <f>+AH14+AK14-AN14</f>
        <v>0</v>
      </c>
      <c r="AR14" s="200">
        <f>AQ14</f>
        <v>0</v>
      </c>
      <c r="AS14" s="199"/>
      <c r="AT14" s="80"/>
      <c r="AU14" s="176">
        <f>AT14</f>
        <v>0</v>
      </c>
      <c r="AV14" s="160"/>
      <c r="AW14" s="80"/>
      <c r="AX14" s="176">
        <f>AW14</f>
        <v>0</v>
      </c>
      <c r="AY14" s="185"/>
      <c r="AZ14" s="91">
        <f>+AT14+AW14</f>
        <v>0</v>
      </c>
      <c r="BA14" s="161">
        <f>AZ14</f>
        <v>0</v>
      </c>
      <c r="BB14" s="160"/>
      <c r="BC14" s="80"/>
      <c r="BD14" s="176">
        <f>BC14</f>
        <v>0</v>
      </c>
      <c r="BE14" s="160"/>
      <c r="BF14" s="80"/>
      <c r="BG14" s="176">
        <f>BF14</f>
        <v>0</v>
      </c>
      <c r="BH14" s="160"/>
      <c r="BI14" s="80"/>
      <c r="BJ14" s="176">
        <f>BI14</f>
        <v>0</v>
      </c>
      <c r="BK14" s="185"/>
      <c r="BL14" s="91">
        <f>+BC14+BF14-BI14</f>
        <v>0</v>
      </c>
      <c r="BM14" s="200">
        <f>BL14</f>
        <v>0</v>
      </c>
      <c r="BN14" s="199"/>
      <c r="BO14" s="80"/>
      <c r="BP14" s="176">
        <f>BO14</f>
        <v>0</v>
      </c>
      <c r="BQ14" s="160"/>
      <c r="BR14" s="80"/>
      <c r="BS14" s="176">
        <f>BR14</f>
        <v>0</v>
      </c>
      <c r="BT14" s="185"/>
      <c r="BU14" s="91">
        <f>+BO14+BR14</f>
        <v>0</v>
      </c>
      <c r="BV14" s="161">
        <f>BU14</f>
        <v>0</v>
      </c>
      <c r="BW14" s="160"/>
      <c r="BX14" s="80"/>
      <c r="BY14" s="176">
        <f>BX14</f>
        <v>0</v>
      </c>
      <c r="BZ14" s="160"/>
      <c r="CA14" s="80"/>
      <c r="CB14" s="176">
        <f>CA14</f>
        <v>0</v>
      </c>
      <c r="CC14" s="160"/>
      <c r="CD14" s="80"/>
      <c r="CE14" s="176">
        <f>CD14</f>
        <v>0</v>
      </c>
      <c r="CF14" s="185"/>
      <c r="CG14" s="91">
        <f>+BX14+CA14-CD14</f>
        <v>0</v>
      </c>
      <c r="CH14" s="200">
        <f>CG14</f>
        <v>0</v>
      </c>
    </row>
    <row r="15" spans="1:86" ht="15.75" thickBot="1" x14ac:dyDescent="0.3">
      <c r="A15" s="386"/>
      <c r="B15" s="115" t="s">
        <v>7</v>
      </c>
      <c r="C15" s="142">
        <f>+X15+AS15+BN15</f>
        <v>0</v>
      </c>
      <c r="D15" s="92">
        <f t="shared" si="41"/>
        <v>0</v>
      </c>
      <c r="E15" s="108">
        <f t="shared" ref="E15" si="48">SUM(C15:D15)</f>
        <v>0</v>
      </c>
      <c r="F15" s="141">
        <f>+AA15+AV15+BQ15</f>
        <v>0</v>
      </c>
      <c r="G15" s="92">
        <f t="shared" si="42"/>
        <v>0</v>
      </c>
      <c r="H15" s="143">
        <f t="shared" ref="H15" si="49">SUM(F15:G15)</f>
        <v>0</v>
      </c>
      <c r="I15" s="141">
        <f>+AD15+AY15+BT15</f>
        <v>0</v>
      </c>
      <c r="J15" s="92">
        <f t="shared" si="43"/>
        <v>0</v>
      </c>
      <c r="K15" s="143">
        <f t="shared" ref="K15" si="50">SUM(I15:J15)</f>
        <v>0</v>
      </c>
      <c r="L15" s="141">
        <f>+AG15+BB15+BW15</f>
        <v>0</v>
      </c>
      <c r="M15" s="92">
        <f t="shared" si="44"/>
        <v>0</v>
      </c>
      <c r="N15" s="143">
        <f t="shared" ref="N15" si="51">SUM(L15:M15)</f>
        <v>0</v>
      </c>
      <c r="O15" s="141">
        <f>+AJ15+BE15+BZ15</f>
        <v>0</v>
      </c>
      <c r="P15" s="92">
        <f t="shared" si="45"/>
        <v>0</v>
      </c>
      <c r="Q15" s="143">
        <f t="shared" ref="Q15" si="52">SUM(O15:P15)</f>
        <v>0</v>
      </c>
      <c r="R15" s="141">
        <f>+AM15+BH15+CC15</f>
        <v>0</v>
      </c>
      <c r="S15" s="92">
        <f t="shared" si="46"/>
        <v>0</v>
      </c>
      <c r="T15" s="143">
        <f t="shared" ref="T15" si="53">SUM(R15:S15)</f>
        <v>0</v>
      </c>
      <c r="U15" s="141">
        <f>+AP15+BK15+CF15</f>
        <v>0</v>
      </c>
      <c r="V15" s="92">
        <f t="shared" si="47"/>
        <v>0</v>
      </c>
      <c r="W15" s="130">
        <f t="shared" ref="W15" si="54">SUM(U15:V15)</f>
        <v>0</v>
      </c>
      <c r="X15" s="201"/>
      <c r="Y15" s="87"/>
      <c r="Z15" s="177">
        <f t="shared" ref="Z15" si="55">SUM(X15:Y15)</f>
        <v>0</v>
      </c>
      <c r="AA15" s="162"/>
      <c r="AB15" s="87"/>
      <c r="AC15" s="177">
        <f t="shared" ref="AC15" si="56">SUM(AA15:AB15)</f>
        <v>0</v>
      </c>
      <c r="AD15" s="141">
        <f>+X15+AA15</f>
        <v>0</v>
      </c>
      <c r="AE15" s="92">
        <f>+Y15+AB15</f>
        <v>0</v>
      </c>
      <c r="AF15" s="163">
        <f t="shared" ref="AF15" si="57">SUM(AD15:AE15)</f>
        <v>0</v>
      </c>
      <c r="AG15" s="162"/>
      <c r="AH15" s="87"/>
      <c r="AI15" s="177">
        <f t="shared" ref="AI15" si="58">SUM(AG15:AH15)</f>
        <v>0</v>
      </c>
      <c r="AJ15" s="162"/>
      <c r="AK15" s="87"/>
      <c r="AL15" s="177">
        <f t="shared" ref="AL15" si="59">SUM(AJ15:AK15)</f>
        <v>0</v>
      </c>
      <c r="AM15" s="162"/>
      <c r="AN15" s="87"/>
      <c r="AO15" s="177">
        <f t="shared" ref="AO15" si="60">SUM(AM15:AN15)</f>
        <v>0</v>
      </c>
      <c r="AP15" s="141">
        <f>+AG15+AJ15-AM15</f>
        <v>0</v>
      </c>
      <c r="AQ15" s="92">
        <f>+AH15+AK15-AN15</f>
        <v>0</v>
      </c>
      <c r="AR15" s="202">
        <f t="shared" ref="AR15" si="61">SUM(AP15:AQ15)</f>
        <v>0</v>
      </c>
      <c r="AS15" s="201"/>
      <c r="AT15" s="87"/>
      <c r="AU15" s="177">
        <f t="shared" ref="AU15" si="62">SUM(AS15:AT15)</f>
        <v>0</v>
      </c>
      <c r="AV15" s="162"/>
      <c r="AW15" s="87"/>
      <c r="AX15" s="177">
        <f t="shared" ref="AX15" si="63">SUM(AV15:AW15)</f>
        <v>0</v>
      </c>
      <c r="AY15" s="141">
        <f>+AS15+AV15</f>
        <v>0</v>
      </c>
      <c r="AZ15" s="92">
        <f>+AT15+AW15</f>
        <v>0</v>
      </c>
      <c r="BA15" s="163">
        <f t="shared" ref="BA15" si="64">SUM(AY15:AZ15)</f>
        <v>0</v>
      </c>
      <c r="BB15" s="162"/>
      <c r="BC15" s="87"/>
      <c r="BD15" s="177">
        <f t="shared" ref="BD15" si="65">SUM(BB15:BC15)</f>
        <v>0</v>
      </c>
      <c r="BE15" s="162"/>
      <c r="BF15" s="87"/>
      <c r="BG15" s="177">
        <f t="shared" ref="BG15" si="66">SUM(BE15:BF15)</f>
        <v>0</v>
      </c>
      <c r="BH15" s="162"/>
      <c r="BI15" s="87"/>
      <c r="BJ15" s="177">
        <f t="shared" ref="BJ15" si="67">SUM(BH15:BI15)</f>
        <v>0</v>
      </c>
      <c r="BK15" s="141">
        <f>+BB15+BE15-BH15</f>
        <v>0</v>
      </c>
      <c r="BL15" s="92">
        <f>+BC15+BF15-BI15</f>
        <v>0</v>
      </c>
      <c r="BM15" s="202">
        <f t="shared" ref="BM15" si="68">SUM(BK15:BL15)</f>
        <v>0</v>
      </c>
      <c r="BN15" s="201"/>
      <c r="BO15" s="87"/>
      <c r="BP15" s="177">
        <f t="shared" ref="BP15" si="69">SUM(BN15:BO15)</f>
        <v>0</v>
      </c>
      <c r="BQ15" s="162"/>
      <c r="BR15" s="87"/>
      <c r="BS15" s="177">
        <f t="shared" ref="BS15" si="70">SUM(BQ15:BR15)</f>
        <v>0</v>
      </c>
      <c r="BT15" s="141">
        <f>+BN15+BQ15</f>
        <v>0</v>
      </c>
      <c r="BU15" s="92">
        <f>+BO15+BR15</f>
        <v>0</v>
      </c>
      <c r="BV15" s="163">
        <f t="shared" ref="BV15" si="71">SUM(BT15:BU15)</f>
        <v>0</v>
      </c>
      <c r="BW15" s="162"/>
      <c r="BX15" s="87"/>
      <c r="BY15" s="177">
        <f t="shared" ref="BY15" si="72">SUM(BW15:BX15)</f>
        <v>0</v>
      </c>
      <c r="BZ15" s="162"/>
      <c r="CA15" s="87"/>
      <c r="CB15" s="177">
        <f t="shared" ref="CB15" si="73">SUM(BZ15:CA15)</f>
        <v>0</v>
      </c>
      <c r="CC15" s="162"/>
      <c r="CD15" s="87"/>
      <c r="CE15" s="177">
        <f t="shared" ref="CE15" si="74">SUM(CC15:CD15)</f>
        <v>0</v>
      </c>
      <c r="CF15" s="141">
        <f>+BW15+BZ15-CC15</f>
        <v>0</v>
      </c>
      <c r="CG15" s="92">
        <f>+BX15+CA15-CD15</f>
        <v>0</v>
      </c>
      <c r="CH15" s="202">
        <f t="shared" ref="CH15" si="75">SUM(CF15:CG15)</f>
        <v>0</v>
      </c>
    </row>
    <row r="16" spans="1:86" ht="72.75" x14ac:dyDescent="0.25">
      <c r="A16" s="386">
        <v>3</v>
      </c>
      <c r="B16" s="116" t="s">
        <v>52</v>
      </c>
      <c r="C16" s="193">
        <f>C17+C20+C23+C26+C29</f>
        <v>0</v>
      </c>
      <c r="D16" s="145">
        <f t="shared" ref="D16:E16" si="76">D17+D20+D23+D26+D29</f>
        <v>0</v>
      </c>
      <c r="E16" s="146">
        <f t="shared" si="76"/>
        <v>0</v>
      </c>
      <c r="F16" s="144">
        <f>F17+F20+F23+F26+F29</f>
        <v>0</v>
      </c>
      <c r="G16" s="145">
        <f t="shared" ref="G16:H16" si="77">G17+G20+G23+G26+G29</f>
        <v>0</v>
      </c>
      <c r="H16" s="147">
        <f t="shared" si="77"/>
        <v>0</v>
      </c>
      <c r="I16" s="144">
        <f>I17+I20+I23+I26+I29</f>
        <v>0</v>
      </c>
      <c r="J16" s="145">
        <f t="shared" ref="J16:K16" si="78">J17+J20+J23+J26+J29</f>
        <v>0</v>
      </c>
      <c r="K16" s="147">
        <f t="shared" si="78"/>
        <v>0</v>
      </c>
      <c r="L16" s="144">
        <f>L17+L20+L23+L26+L29</f>
        <v>0</v>
      </c>
      <c r="M16" s="145">
        <f t="shared" ref="M16:N16" si="79">M17+M20+M23+M26+M29</f>
        <v>0</v>
      </c>
      <c r="N16" s="147">
        <f t="shared" si="79"/>
        <v>0</v>
      </c>
      <c r="O16" s="144">
        <f>O17+O20+O23+O26+O29</f>
        <v>0</v>
      </c>
      <c r="P16" s="145">
        <f t="shared" ref="P16:Q16" si="80">P17+P20+P23+P26+P29</f>
        <v>0</v>
      </c>
      <c r="Q16" s="147">
        <f t="shared" si="80"/>
        <v>0</v>
      </c>
      <c r="R16" s="144">
        <f>R17+R20+R23+R26+R29</f>
        <v>0</v>
      </c>
      <c r="S16" s="145">
        <f t="shared" ref="S16:T16" si="81">S17+S20+S23+S26+S29</f>
        <v>0</v>
      </c>
      <c r="T16" s="147">
        <f t="shared" si="81"/>
        <v>0</v>
      </c>
      <c r="U16" s="144">
        <f>U17+U20+U23+U26+U29</f>
        <v>0</v>
      </c>
      <c r="V16" s="145">
        <f t="shared" ref="V16:W16" si="82">V17+V20+V23+V26+V29</f>
        <v>0</v>
      </c>
      <c r="W16" s="194">
        <f t="shared" si="82"/>
        <v>0</v>
      </c>
      <c r="X16" s="197">
        <f>X17+X20+X23+X26+X29</f>
        <v>0</v>
      </c>
      <c r="Y16" s="157">
        <f t="shared" ref="Y16:Z16" si="83">Y17+Y20+Y23+Y26+Y29</f>
        <v>0</v>
      </c>
      <c r="Z16" s="175">
        <f t="shared" si="83"/>
        <v>0</v>
      </c>
      <c r="AA16" s="156">
        <f>AA17+AA20+AA23+AA26+AA29</f>
        <v>0</v>
      </c>
      <c r="AB16" s="157">
        <f t="shared" ref="AB16:AC16" si="84">AB17+AB20+AB23+AB26+AB29</f>
        <v>0</v>
      </c>
      <c r="AC16" s="175">
        <f t="shared" si="84"/>
        <v>0</v>
      </c>
      <c r="AD16" s="184">
        <f>AD17+AD20+AD23+AD26+AD29</f>
        <v>0</v>
      </c>
      <c r="AE16" s="158">
        <f t="shared" ref="AE16:AF16" si="85">AE17+AE20+AE23+AE26+AE29</f>
        <v>0</v>
      </c>
      <c r="AF16" s="159">
        <f t="shared" si="85"/>
        <v>0</v>
      </c>
      <c r="AG16" s="156">
        <f>AG17+AG20+AG23+AG26+AG29</f>
        <v>0</v>
      </c>
      <c r="AH16" s="157">
        <f t="shared" ref="AH16:AI16" si="86">AH17+AH20+AH23+AH26+AH29</f>
        <v>0</v>
      </c>
      <c r="AI16" s="175">
        <f t="shared" si="86"/>
        <v>0</v>
      </c>
      <c r="AJ16" s="156">
        <f>AJ17+AJ20+AJ23+AJ26+AJ29</f>
        <v>0</v>
      </c>
      <c r="AK16" s="157">
        <f t="shared" ref="AK16:AL16" si="87">AK17+AK20+AK23+AK26+AK29</f>
        <v>0</v>
      </c>
      <c r="AL16" s="175">
        <f t="shared" si="87"/>
        <v>0</v>
      </c>
      <c r="AM16" s="156">
        <f>AM17+AM20+AM23+AM26+AM29</f>
        <v>0</v>
      </c>
      <c r="AN16" s="157">
        <f t="shared" ref="AN16:AO16" si="88">AN17+AN20+AN23+AN26+AN29</f>
        <v>0</v>
      </c>
      <c r="AO16" s="175">
        <f t="shared" si="88"/>
        <v>0</v>
      </c>
      <c r="AP16" s="184">
        <f>AP17+AP20+AP23+AP26+AP29</f>
        <v>0</v>
      </c>
      <c r="AQ16" s="158">
        <f t="shared" ref="AQ16:AR16" si="89">AQ17+AQ20+AQ23+AQ26+AQ29</f>
        <v>0</v>
      </c>
      <c r="AR16" s="198">
        <f t="shared" si="89"/>
        <v>0</v>
      </c>
      <c r="AS16" s="197">
        <f>AS17+AS20+AS23+AS26+AS29</f>
        <v>0</v>
      </c>
      <c r="AT16" s="157">
        <f t="shared" ref="AT16:AU16" si="90">AT17+AT20+AT23+AT26+AT29</f>
        <v>0</v>
      </c>
      <c r="AU16" s="175">
        <f t="shared" si="90"/>
        <v>0</v>
      </c>
      <c r="AV16" s="156">
        <f>AV17+AV20+AV23+AV26+AV29</f>
        <v>0</v>
      </c>
      <c r="AW16" s="157">
        <f t="shared" ref="AW16:AX16" si="91">AW17+AW20+AW23+AW26+AW29</f>
        <v>0</v>
      </c>
      <c r="AX16" s="175">
        <f t="shared" si="91"/>
        <v>0</v>
      </c>
      <c r="AY16" s="184">
        <f>AY17+AY20+AY23+AY26+AY29</f>
        <v>0</v>
      </c>
      <c r="AZ16" s="158">
        <f t="shared" ref="AZ16:BA16" si="92">AZ17+AZ20+AZ23+AZ26+AZ29</f>
        <v>0</v>
      </c>
      <c r="BA16" s="159">
        <f t="shared" si="92"/>
        <v>0</v>
      </c>
      <c r="BB16" s="156">
        <f>BB17+BB20+BB23+BB26+BB29</f>
        <v>0</v>
      </c>
      <c r="BC16" s="157">
        <f t="shared" ref="BC16:BD16" si="93">BC17+BC20+BC23+BC26+BC29</f>
        <v>0</v>
      </c>
      <c r="BD16" s="175">
        <f t="shared" si="93"/>
        <v>0</v>
      </c>
      <c r="BE16" s="156">
        <f>BE17+BE20+BE23+BE26+BE29</f>
        <v>0</v>
      </c>
      <c r="BF16" s="157">
        <f t="shared" ref="BF16:BG16" si="94">BF17+BF20+BF23+BF26+BF29</f>
        <v>0</v>
      </c>
      <c r="BG16" s="175">
        <f t="shared" si="94"/>
        <v>0</v>
      </c>
      <c r="BH16" s="156">
        <f>BH17+BH20+BH23+BH26+BH29</f>
        <v>0</v>
      </c>
      <c r="BI16" s="157">
        <f t="shared" ref="BI16:BJ16" si="95">BI17+BI20+BI23+BI26+BI29</f>
        <v>0</v>
      </c>
      <c r="BJ16" s="175">
        <f t="shared" si="95"/>
        <v>0</v>
      </c>
      <c r="BK16" s="184">
        <f>BK17+BK20+BK23+BK26+BK29</f>
        <v>0</v>
      </c>
      <c r="BL16" s="158">
        <f t="shared" ref="BL16:BM16" si="96">BL17+BL20+BL23+BL26+BL29</f>
        <v>0</v>
      </c>
      <c r="BM16" s="198">
        <f t="shared" si="96"/>
        <v>0</v>
      </c>
      <c r="BN16" s="197">
        <f>BN17+BN20+BN23+BN26+BN29</f>
        <v>0</v>
      </c>
      <c r="BO16" s="157">
        <f t="shared" ref="BO16:BP16" si="97">BO17+BO20+BO23+BO26+BO29</f>
        <v>0</v>
      </c>
      <c r="BP16" s="175">
        <f t="shared" si="97"/>
        <v>0</v>
      </c>
      <c r="BQ16" s="156">
        <f>BQ17+BQ20+BQ23+BQ26+BQ29</f>
        <v>0</v>
      </c>
      <c r="BR16" s="157">
        <f t="shared" ref="BR16:BS16" si="98">BR17+BR20+BR23+BR26+BR29</f>
        <v>0</v>
      </c>
      <c r="BS16" s="175">
        <f t="shared" si="98"/>
        <v>0</v>
      </c>
      <c r="BT16" s="184">
        <f>BT17+BT20+BT23+BT26+BT29</f>
        <v>0</v>
      </c>
      <c r="BU16" s="158">
        <f t="shared" ref="BU16:BV16" si="99">BU17+BU20+BU23+BU26+BU29</f>
        <v>0</v>
      </c>
      <c r="BV16" s="159">
        <f t="shared" si="99"/>
        <v>0</v>
      </c>
      <c r="BW16" s="156">
        <f>BW17+BW20+BW23+BW26+BW29</f>
        <v>0</v>
      </c>
      <c r="BX16" s="157">
        <f t="shared" ref="BX16:BY16" si="100">BX17+BX20+BX23+BX26+BX29</f>
        <v>0</v>
      </c>
      <c r="BY16" s="175">
        <f t="shared" si="100"/>
        <v>0</v>
      </c>
      <c r="BZ16" s="156">
        <f>BZ17+BZ20+BZ23+BZ26+BZ29</f>
        <v>0</v>
      </c>
      <c r="CA16" s="157">
        <f t="shared" ref="CA16:CB16" si="101">CA17+CA20+CA23+CA26+CA29</f>
        <v>0</v>
      </c>
      <c r="CB16" s="175">
        <f t="shared" si="101"/>
        <v>0</v>
      </c>
      <c r="CC16" s="156">
        <f>CC17+CC20+CC23+CC26+CC29</f>
        <v>0</v>
      </c>
      <c r="CD16" s="157">
        <f t="shared" ref="CD16:CE16" si="102">CD17+CD20+CD23+CD26+CD29</f>
        <v>0</v>
      </c>
      <c r="CE16" s="175">
        <f t="shared" si="102"/>
        <v>0</v>
      </c>
      <c r="CF16" s="184">
        <f>CF17+CF20+CF23+CF26+CF29</f>
        <v>0</v>
      </c>
      <c r="CG16" s="158">
        <f t="shared" ref="CG16:CH16" si="103">CG17+CG20+CG23+CG26+CG29</f>
        <v>0</v>
      </c>
      <c r="CH16" s="198">
        <f t="shared" si="103"/>
        <v>0</v>
      </c>
    </row>
    <row r="17" spans="1:86" x14ac:dyDescent="0.25">
      <c r="A17" s="386"/>
      <c r="B17" s="117" t="s">
        <v>46</v>
      </c>
      <c r="C17" s="129">
        <f>C18+C19</f>
        <v>0</v>
      </c>
      <c r="D17" s="105">
        <f t="shared" ref="D17:E17" si="104">D18+D19</f>
        <v>0</v>
      </c>
      <c r="E17" s="106">
        <f t="shared" si="104"/>
        <v>0</v>
      </c>
      <c r="F17" s="148">
        <f>F18+F19</f>
        <v>0</v>
      </c>
      <c r="G17" s="105">
        <f t="shared" ref="G17:H17" si="105">G18+G19</f>
        <v>0</v>
      </c>
      <c r="H17" s="140">
        <f t="shared" si="105"/>
        <v>0</v>
      </c>
      <c r="I17" s="148">
        <f>I18+I19</f>
        <v>0</v>
      </c>
      <c r="J17" s="105">
        <f t="shared" ref="J17:K17" si="106">J18+J19</f>
        <v>0</v>
      </c>
      <c r="K17" s="140">
        <f t="shared" si="106"/>
        <v>0</v>
      </c>
      <c r="L17" s="148">
        <f>L18+L19</f>
        <v>0</v>
      </c>
      <c r="M17" s="105">
        <f t="shared" ref="M17:N17" si="107">M18+M19</f>
        <v>0</v>
      </c>
      <c r="N17" s="140">
        <f t="shared" si="107"/>
        <v>0</v>
      </c>
      <c r="O17" s="148">
        <f>O18+O19</f>
        <v>0</v>
      </c>
      <c r="P17" s="105">
        <f t="shared" ref="P17:Q17" si="108">P18+P19</f>
        <v>0</v>
      </c>
      <c r="Q17" s="140">
        <f t="shared" si="108"/>
        <v>0</v>
      </c>
      <c r="R17" s="148">
        <f>R18+R19</f>
        <v>0</v>
      </c>
      <c r="S17" s="105">
        <f t="shared" ref="S17:T17" si="109">S18+S19</f>
        <v>0</v>
      </c>
      <c r="T17" s="140">
        <f t="shared" si="109"/>
        <v>0</v>
      </c>
      <c r="U17" s="148">
        <f>U18+U19</f>
        <v>0</v>
      </c>
      <c r="V17" s="105">
        <f t="shared" ref="V17:W17" si="110">V18+V19</f>
        <v>0</v>
      </c>
      <c r="W17" s="128">
        <f t="shared" si="110"/>
        <v>0</v>
      </c>
      <c r="X17" s="203">
        <f>X18+X19</f>
        <v>0</v>
      </c>
      <c r="Y17" s="2">
        <f t="shared" ref="Y17:Z17" si="111">Y18+Y19</f>
        <v>0</v>
      </c>
      <c r="Z17" s="176">
        <f t="shared" si="111"/>
        <v>0</v>
      </c>
      <c r="AA17" s="164">
        <f>AA18+AA19</f>
        <v>0</v>
      </c>
      <c r="AB17" s="2">
        <f t="shared" ref="AB17:AC17" si="112">AB18+AB19</f>
        <v>0</v>
      </c>
      <c r="AC17" s="176">
        <f t="shared" si="112"/>
        <v>0</v>
      </c>
      <c r="AD17" s="186">
        <f>AD18+AD19</f>
        <v>0</v>
      </c>
      <c r="AE17" s="91">
        <f t="shared" ref="AE17:AF17" si="113">AE18+AE19</f>
        <v>0</v>
      </c>
      <c r="AF17" s="161">
        <f t="shared" si="113"/>
        <v>0</v>
      </c>
      <c r="AG17" s="164">
        <f>AG18+AG19</f>
        <v>0</v>
      </c>
      <c r="AH17" s="2">
        <f t="shared" ref="AH17:AI17" si="114">AH18+AH19</f>
        <v>0</v>
      </c>
      <c r="AI17" s="176">
        <f t="shared" si="114"/>
        <v>0</v>
      </c>
      <c r="AJ17" s="164">
        <f>AJ18+AJ19</f>
        <v>0</v>
      </c>
      <c r="AK17" s="2">
        <f t="shared" ref="AK17:AL17" si="115">AK18+AK19</f>
        <v>0</v>
      </c>
      <c r="AL17" s="176">
        <f t="shared" si="115"/>
        <v>0</v>
      </c>
      <c r="AM17" s="164">
        <f>AM18+AM19</f>
        <v>0</v>
      </c>
      <c r="AN17" s="2">
        <f t="shared" ref="AN17:AO17" si="116">AN18+AN19</f>
        <v>0</v>
      </c>
      <c r="AO17" s="176">
        <f t="shared" si="116"/>
        <v>0</v>
      </c>
      <c r="AP17" s="186">
        <f>AP18+AP19</f>
        <v>0</v>
      </c>
      <c r="AQ17" s="91">
        <f t="shared" ref="AQ17:AR17" si="117">AQ18+AQ19</f>
        <v>0</v>
      </c>
      <c r="AR17" s="200">
        <f t="shared" si="117"/>
        <v>0</v>
      </c>
      <c r="AS17" s="203">
        <f>AS18+AS19</f>
        <v>0</v>
      </c>
      <c r="AT17" s="2">
        <f t="shared" ref="AT17:AU17" si="118">AT18+AT19</f>
        <v>0</v>
      </c>
      <c r="AU17" s="176">
        <f t="shared" si="118"/>
        <v>0</v>
      </c>
      <c r="AV17" s="164">
        <f>AV18+AV19</f>
        <v>0</v>
      </c>
      <c r="AW17" s="2">
        <f t="shared" ref="AW17:AX17" si="119">AW18+AW19</f>
        <v>0</v>
      </c>
      <c r="AX17" s="176">
        <f t="shared" si="119"/>
        <v>0</v>
      </c>
      <c r="AY17" s="186">
        <f>AY18+AY19</f>
        <v>0</v>
      </c>
      <c r="AZ17" s="91">
        <f t="shared" ref="AZ17:BA17" si="120">AZ18+AZ19</f>
        <v>0</v>
      </c>
      <c r="BA17" s="161">
        <f t="shared" si="120"/>
        <v>0</v>
      </c>
      <c r="BB17" s="164">
        <f>BB18+BB19</f>
        <v>0</v>
      </c>
      <c r="BC17" s="2">
        <f t="shared" ref="BC17:BD17" si="121">BC18+BC19</f>
        <v>0</v>
      </c>
      <c r="BD17" s="176">
        <f t="shared" si="121"/>
        <v>0</v>
      </c>
      <c r="BE17" s="164">
        <f>BE18+BE19</f>
        <v>0</v>
      </c>
      <c r="BF17" s="2">
        <f t="shared" ref="BF17:BG17" si="122">BF18+BF19</f>
        <v>0</v>
      </c>
      <c r="BG17" s="176">
        <f t="shared" si="122"/>
        <v>0</v>
      </c>
      <c r="BH17" s="164">
        <f>BH18+BH19</f>
        <v>0</v>
      </c>
      <c r="BI17" s="2">
        <f t="shared" ref="BI17:BJ17" si="123">BI18+BI19</f>
        <v>0</v>
      </c>
      <c r="BJ17" s="176">
        <f t="shared" si="123"/>
        <v>0</v>
      </c>
      <c r="BK17" s="186">
        <f>BK18+BK19</f>
        <v>0</v>
      </c>
      <c r="BL17" s="91">
        <f t="shared" ref="BL17:BM17" si="124">BL18+BL19</f>
        <v>0</v>
      </c>
      <c r="BM17" s="200">
        <f t="shared" si="124"/>
        <v>0</v>
      </c>
      <c r="BN17" s="203">
        <f>BN18+BN19</f>
        <v>0</v>
      </c>
      <c r="BO17" s="2">
        <f t="shared" ref="BO17:BP17" si="125">BO18+BO19</f>
        <v>0</v>
      </c>
      <c r="BP17" s="176">
        <f t="shared" si="125"/>
        <v>0</v>
      </c>
      <c r="BQ17" s="164">
        <f>BQ18+BQ19</f>
        <v>0</v>
      </c>
      <c r="BR17" s="2">
        <f t="shared" ref="BR17:BS17" si="126">BR18+BR19</f>
        <v>0</v>
      </c>
      <c r="BS17" s="176">
        <f t="shared" si="126"/>
        <v>0</v>
      </c>
      <c r="BT17" s="186">
        <f>BT18+BT19</f>
        <v>0</v>
      </c>
      <c r="BU17" s="91">
        <f t="shared" ref="BU17:BV17" si="127">BU18+BU19</f>
        <v>0</v>
      </c>
      <c r="BV17" s="161">
        <f t="shared" si="127"/>
        <v>0</v>
      </c>
      <c r="BW17" s="164">
        <f>BW18+BW19</f>
        <v>0</v>
      </c>
      <c r="BX17" s="2">
        <f t="shared" ref="BX17:BY17" si="128">BX18+BX19</f>
        <v>0</v>
      </c>
      <c r="BY17" s="176">
        <f t="shared" si="128"/>
        <v>0</v>
      </c>
      <c r="BZ17" s="164">
        <f>BZ18+BZ19</f>
        <v>0</v>
      </c>
      <c r="CA17" s="2">
        <f t="shared" ref="CA17:CB17" si="129">CA18+CA19</f>
        <v>0</v>
      </c>
      <c r="CB17" s="176">
        <f t="shared" si="129"/>
        <v>0</v>
      </c>
      <c r="CC17" s="164">
        <f>CC18+CC19</f>
        <v>0</v>
      </c>
      <c r="CD17" s="2">
        <f t="shared" ref="CD17:CE17" si="130">CD18+CD19</f>
        <v>0</v>
      </c>
      <c r="CE17" s="176">
        <f t="shared" si="130"/>
        <v>0</v>
      </c>
      <c r="CF17" s="186">
        <f>CF18+CF19</f>
        <v>0</v>
      </c>
      <c r="CG17" s="91">
        <f t="shared" ref="CG17:CH17" si="131">CG18+CG19</f>
        <v>0</v>
      </c>
      <c r="CH17" s="200">
        <f t="shared" si="131"/>
        <v>0</v>
      </c>
    </row>
    <row r="18" spans="1:86" x14ac:dyDescent="0.25">
      <c r="A18" s="386"/>
      <c r="B18" s="115" t="s">
        <v>6</v>
      </c>
      <c r="C18" s="127"/>
      <c r="D18" s="91">
        <f t="shared" ref="D18:D19" si="132">+Y18+AT18+BO18</f>
        <v>0</v>
      </c>
      <c r="E18" s="106">
        <f t="shared" ref="E18:E19" si="133">SUM(C18:D18)</f>
        <v>0</v>
      </c>
      <c r="F18" s="139"/>
      <c r="G18" s="91">
        <f t="shared" ref="G18:G19" si="134">+AB18+AW18+BR18</f>
        <v>0</v>
      </c>
      <c r="H18" s="140">
        <f t="shared" ref="H18:H19" si="135">SUM(F18:G18)</f>
        <v>0</v>
      </c>
      <c r="I18" s="139"/>
      <c r="J18" s="91">
        <f t="shared" ref="J18:J19" si="136">+AE18+AZ18+BU18</f>
        <v>0</v>
      </c>
      <c r="K18" s="140">
        <f t="shared" ref="K18:K19" si="137">SUM(I18:J18)</f>
        <v>0</v>
      </c>
      <c r="L18" s="139"/>
      <c r="M18" s="91">
        <f t="shared" ref="M18:M19" si="138">+AH18+BC18+BX18</f>
        <v>0</v>
      </c>
      <c r="N18" s="140">
        <f t="shared" ref="N18:N19" si="139">SUM(L18:M18)</f>
        <v>0</v>
      </c>
      <c r="O18" s="139"/>
      <c r="P18" s="91">
        <f t="shared" ref="P18:P19" si="140">+AK18+BF18+CA18</f>
        <v>0</v>
      </c>
      <c r="Q18" s="140">
        <f t="shared" ref="Q18:Q19" si="141">SUM(O18:P18)</f>
        <v>0</v>
      </c>
      <c r="R18" s="139"/>
      <c r="S18" s="91">
        <f t="shared" ref="S18:S19" si="142">+AN18+BI18+CD18</f>
        <v>0</v>
      </c>
      <c r="T18" s="140">
        <f t="shared" ref="T18:T19" si="143">SUM(R18:S18)</f>
        <v>0</v>
      </c>
      <c r="U18" s="139"/>
      <c r="V18" s="91">
        <f t="shared" ref="V18:V19" si="144">+AQ18+BL18+CG18</f>
        <v>0</v>
      </c>
      <c r="W18" s="128">
        <f t="shared" ref="W18:W19" si="145">SUM(U18:V18)</f>
        <v>0</v>
      </c>
      <c r="X18" s="199"/>
      <c r="Y18" s="80"/>
      <c r="Z18" s="176">
        <f t="shared" ref="Z18:Z19" si="146">SUM(X18:Y18)</f>
        <v>0</v>
      </c>
      <c r="AA18" s="160"/>
      <c r="AB18" s="80"/>
      <c r="AC18" s="176">
        <f t="shared" ref="AC18:AC19" si="147">SUM(AA18:AB18)</f>
        <v>0</v>
      </c>
      <c r="AD18" s="185"/>
      <c r="AE18" s="91">
        <f>+Y18+AB18</f>
        <v>0</v>
      </c>
      <c r="AF18" s="161">
        <f t="shared" ref="AF18:AF19" si="148">SUM(AD18:AE18)</f>
        <v>0</v>
      </c>
      <c r="AG18" s="160"/>
      <c r="AH18" s="80"/>
      <c r="AI18" s="176">
        <f t="shared" ref="AI18:AI19" si="149">SUM(AG18:AH18)</f>
        <v>0</v>
      </c>
      <c r="AJ18" s="160"/>
      <c r="AK18" s="80"/>
      <c r="AL18" s="176">
        <f t="shared" ref="AL18:AL19" si="150">SUM(AJ18:AK18)</f>
        <v>0</v>
      </c>
      <c r="AM18" s="160"/>
      <c r="AN18" s="80"/>
      <c r="AO18" s="176">
        <f t="shared" ref="AO18:AO19" si="151">SUM(AM18:AN18)</f>
        <v>0</v>
      </c>
      <c r="AP18" s="185"/>
      <c r="AQ18" s="91">
        <f>+AH18+AK18-AN18</f>
        <v>0</v>
      </c>
      <c r="AR18" s="200">
        <f t="shared" ref="AR18:AR19" si="152">SUM(AP18:AQ18)</f>
        <v>0</v>
      </c>
      <c r="AS18" s="199"/>
      <c r="AT18" s="80"/>
      <c r="AU18" s="176">
        <f t="shared" ref="AU18:AU19" si="153">SUM(AS18:AT18)</f>
        <v>0</v>
      </c>
      <c r="AV18" s="160"/>
      <c r="AW18" s="80"/>
      <c r="AX18" s="176">
        <f t="shared" ref="AX18:AX19" si="154">SUM(AV18:AW18)</f>
        <v>0</v>
      </c>
      <c r="AY18" s="185"/>
      <c r="AZ18" s="91">
        <f>+AT18+AW18</f>
        <v>0</v>
      </c>
      <c r="BA18" s="161">
        <f t="shared" ref="BA18:BA19" si="155">SUM(AY18:AZ18)</f>
        <v>0</v>
      </c>
      <c r="BB18" s="160"/>
      <c r="BC18" s="80"/>
      <c r="BD18" s="176">
        <f t="shared" ref="BD18:BD19" si="156">SUM(BB18:BC18)</f>
        <v>0</v>
      </c>
      <c r="BE18" s="160"/>
      <c r="BF18" s="80"/>
      <c r="BG18" s="176">
        <f t="shared" ref="BG18:BG19" si="157">SUM(BE18:BF18)</f>
        <v>0</v>
      </c>
      <c r="BH18" s="160"/>
      <c r="BI18" s="80"/>
      <c r="BJ18" s="176">
        <f t="shared" ref="BJ18:BJ19" si="158">SUM(BH18:BI18)</f>
        <v>0</v>
      </c>
      <c r="BK18" s="185"/>
      <c r="BL18" s="91">
        <f>+BC18+BF18-BI18</f>
        <v>0</v>
      </c>
      <c r="BM18" s="200">
        <f t="shared" ref="BM18:BM19" si="159">SUM(BK18:BL18)</f>
        <v>0</v>
      </c>
      <c r="BN18" s="199"/>
      <c r="BO18" s="80"/>
      <c r="BP18" s="176">
        <f t="shared" ref="BP18:BP19" si="160">SUM(BN18:BO18)</f>
        <v>0</v>
      </c>
      <c r="BQ18" s="160"/>
      <c r="BR18" s="80"/>
      <c r="BS18" s="176">
        <f t="shared" ref="BS18:BS19" si="161">SUM(BQ18:BR18)</f>
        <v>0</v>
      </c>
      <c r="BT18" s="185"/>
      <c r="BU18" s="91">
        <f>+BO18+BR18</f>
        <v>0</v>
      </c>
      <c r="BV18" s="161">
        <f t="shared" ref="BV18:BV19" si="162">SUM(BT18:BU18)</f>
        <v>0</v>
      </c>
      <c r="BW18" s="160"/>
      <c r="BX18" s="80"/>
      <c r="BY18" s="176">
        <f t="shared" ref="BY18:BY19" si="163">SUM(BW18:BX18)</f>
        <v>0</v>
      </c>
      <c r="BZ18" s="160"/>
      <c r="CA18" s="80"/>
      <c r="CB18" s="176">
        <f t="shared" ref="CB18:CB19" si="164">SUM(BZ18:CA18)</f>
        <v>0</v>
      </c>
      <c r="CC18" s="160"/>
      <c r="CD18" s="80"/>
      <c r="CE18" s="176">
        <f t="shared" ref="CE18:CE19" si="165">SUM(CC18:CD18)</f>
        <v>0</v>
      </c>
      <c r="CF18" s="185"/>
      <c r="CG18" s="91">
        <f>+BX18+CA18-CD18</f>
        <v>0</v>
      </c>
      <c r="CH18" s="200">
        <f t="shared" ref="CH18:CH19" si="166">SUM(CF18:CG18)</f>
        <v>0</v>
      </c>
    </row>
    <row r="19" spans="1:86" ht="15.75" thickBot="1" x14ac:dyDescent="0.3">
      <c r="A19" s="386"/>
      <c r="B19" s="118" t="s">
        <v>7</v>
      </c>
      <c r="C19" s="142">
        <f>+X19+AS19+BN19</f>
        <v>0</v>
      </c>
      <c r="D19" s="92">
        <f t="shared" si="132"/>
        <v>0</v>
      </c>
      <c r="E19" s="108">
        <f t="shared" si="133"/>
        <v>0</v>
      </c>
      <c r="F19" s="141">
        <f>+AA19+AV19+BQ19</f>
        <v>0</v>
      </c>
      <c r="G19" s="92">
        <f t="shared" si="134"/>
        <v>0</v>
      </c>
      <c r="H19" s="143">
        <f t="shared" si="135"/>
        <v>0</v>
      </c>
      <c r="I19" s="141">
        <f>+AD19+AY19+BT19</f>
        <v>0</v>
      </c>
      <c r="J19" s="92">
        <f t="shared" si="136"/>
        <v>0</v>
      </c>
      <c r="K19" s="143">
        <f t="shared" si="137"/>
        <v>0</v>
      </c>
      <c r="L19" s="141">
        <f>+AG19+BB19+BW19</f>
        <v>0</v>
      </c>
      <c r="M19" s="92">
        <f t="shared" si="138"/>
        <v>0</v>
      </c>
      <c r="N19" s="143">
        <f t="shared" si="139"/>
        <v>0</v>
      </c>
      <c r="O19" s="141">
        <f>+AJ19+BE19+BZ19</f>
        <v>0</v>
      </c>
      <c r="P19" s="92">
        <f t="shared" si="140"/>
        <v>0</v>
      </c>
      <c r="Q19" s="143">
        <f t="shared" si="141"/>
        <v>0</v>
      </c>
      <c r="R19" s="141">
        <f>+AM19+BH19+CC19</f>
        <v>0</v>
      </c>
      <c r="S19" s="92">
        <f t="shared" si="142"/>
        <v>0</v>
      </c>
      <c r="T19" s="143">
        <f t="shared" si="143"/>
        <v>0</v>
      </c>
      <c r="U19" s="141">
        <f>+AP19+BK19+CF19</f>
        <v>0</v>
      </c>
      <c r="V19" s="92">
        <f t="shared" si="144"/>
        <v>0</v>
      </c>
      <c r="W19" s="130">
        <f t="shared" si="145"/>
        <v>0</v>
      </c>
      <c r="X19" s="201"/>
      <c r="Y19" s="87"/>
      <c r="Z19" s="177">
        <f t="shared" si="146"/>
        <v>0</v>
      </c>
      <c r="AA19" s="162"/>
      <c r="AB19" s="87"/>
      <c r="AC19" s="177">
        <f t="shared" si="147"/>
        <v>0</v>
      </c>
      <c r="AD19" s="141">
        <f>+X19+AA19</f>
        <v>0</v>
      </c>
      <c r="AE19" s="92">
        <f>+Y19+AB19</f>
        <v>0</v>
      </c>
      <c r="AF19" s="163">
        <f t="shared" si="148"/>
        <v>0</v>
      </c>
      <c r="AG19" s="162"/>
      <c r="AH19" s="87"/>
      <c r="AI19" s="177">
        <f t="shared" si="149"/>
        <v>0</v>
      </c>
      <c r="AJ19" s="162"/>
      <c r="AK19" s="87"/>
      <c r="AL19" s="177">
        <f t="shared" si="150"/>
        <v>0</v>
      </c>
      <c r="AM19" s="162"/>
      <c r="AN19" s="87"/>
      <c r="AO19" s="177">
        <f t="shared" si="151"/>
        <v>0</v>
      </c>
      <c r="AP19" s="141">
        <f>+AG19+AJ19-AM19</f>
        <v>0</v>
      </c>
      <c r="AQ19" s="92">
        <f>+AH19+AK19-AN19</f>
        <v>0</v>
      </c>
      <c r="AR19" s="202">
        <f t="shared" si="152"/>
        <v>0</v>
      </c>
      <c r="AS19" s="201"/>
      <c r="AT19" s="87"/>
      <c r="AU19" s="177">
        <f t="shared" si="153"/>
        <v>0</v>
      </c>
      <c r="AV19" s="162"/>
      <c r="AW19" s="87"/>
      <c r="AX19" s="177">
        <f t="shared" si="154"/>
        <v>0</v>
      </c>
      <c r="AY19" s="141">
        <f>+AS19+AV19</f>
        <v>0</v>
      </c>
      <c r="AZ19" s="92">
        <f>+AT19+AW19</f>
        <v>0</v>
      </c>
      <c r="BA19" s="163">
        <f t="shared" si="155"/>
        <v>0</v>
      </c>
      <c r="BB19" s="162"/>
      <c r="BC19" s="87"/>
      <c r="BD19" s="177">
        <f t="shared" si="156"/>
        <v>0</v>
      </c>
      <c r="BE19" s="162"/>
      <c r="BF19" s="87"/>
      <c r="BG19" s="177">
        <f t="shared" si="157"/>
        <v>0</v>
      </c>
      <c r="BH19" s="162"/>
      <c r="BI19" s="87"/>
      <c r="BJ19" s="177">
        <f t="shared" si="158"/>
        <v>0</v>
      </c>
      <c r="BK19" s="141">
        <f>+BB19+BE19-BH19</f>
        <v>0</v>
      </c>
      <c r="BL19" s="92">
        <f>+BC19+BF19-BI19</f>
        <v>0</v>
      </c>
      <c r="BM19" s="202">
        <f t="shared" si="159"/>
        <v>0</v>
      </c>
      <c r="BN19" s="201"/>
      <c r="BO19" s="87"/>
      <c r="BP19" s="177">
        <f t="shared" si="160"/>
        <v>0</v>
      </c>
      <c r="BQ19" s="162"/>
      <c r="BR19" s="87"/>
      <c r="BS19" s="177">
        <f t="shared" si="161"/>
        <v>0</v>
      </c>
      <c r="BT19" s="141">
        <f>+BN19+BQ19</f>
        <v>0</v>
      </c>
      <c r="BU19" s="92">
        <f>+BO19+BR19</f>
        <v>0</v>
      </c>
      <c r="BV19" s="163">
        <f t="shared" si="162"/>
        <v>0</v>
      </c>
      <c r="BW19" s="162"/>
      <c r="BX19" s="87"/>
      <c r="BY19" s="177">
        <f t="shared" si="163"/>
        <v>0</v>
      </c>
      <c r="BZ19" s="162"/>
      <c r="CA19" s="87"/>
      <c r="CB19" s="177">
        <f t="shared" si="164"/>
        <v>0</v>
      </c>
      <c r="CC19" s="162"/>
      <c r="CD19" s="87"/>
      <c r="CE19" s="177">
        <f t="shared" si="165"/>
        <v>0</v>
      </c>
      <c r="CF19" s="141">
        <f>+BW19+BZ19-CC19</f>
        <v>0</v>
      </c>
      <c r="CG19" s="92">
        <f>+BX19+CA19-CD19</f>
        <v>0</v>
      </c>
      <c r="CH19" s="202">
        <f t="shared" si="166"/>
        <v>0</v>
      </c>
    </row>
    <row r="20" spans="1:86" x14ac:dyDescent="0.25">
      <c r="A20" s="386"/>
      <c r="B20" s="119" t="s">
        <v>47</v>
      </c>
      <c r="C20" s="195">
        <f>C21+C22</f>
        <v>0</v>
      </c>
      <c r="D20" s="136">
        <f t="shared" ref="D20:E20" si="167">D21+D22</f>
        <v>0</v>
      </c>
      <c r="E20" s="137">
        <f t="shared" si="167"/>
        <v>0</v>
      </c>
      <c r="F20" s="135">
        <f>F21+F22</f>
        <v>0</v>
      </c>
      <c r="G20" s="136">
        <f t="shared" ref="G20:H20" si="168">G21+G22</f>
        <v>0</v>
      </c>
      <c r="H20" s="138">
        <f t="shared" si="168"/>
        <v>0</v>
      </c>
      <c r="I20" s="135">
        <f>I21+I22</f>
        <v>0</v>
      </c>
      <c r="J20" s="136">
        <f t="shared" ref="J20:K20" si="169">J21+J22</f>
        <v>0</v>
      </c>
      <c r="K20" s="138">
        <f t="shared" si="169"/>
        <v>0</v>
      </c>
      <c r="L20" s="135">
        <f>L21+L22</f>
        <v>0</v>
      </c>
      <c r="M20" s="136">
        <f t="shared" ref="M20:N20" si="170">M21+M22</f>
        <v>0</v>
      </c>
      <c r="N20" s="138">
        <f t="shared" si="170"/>
        <v>0</v>
      </c>
      <c r="O20" s="135">
        <f>O21+O22</f>
        <v>0</v>
      </c>
      <c r="P20" s="136">
        <f t="shared" ref="P20:Q20" si="171">P21+P22</f>
        <v>0</v>
      </c>
      <c r="Q20" s="138">
        <f t="shared" si="171"/>
        <v>0</v>
      </c>
      <c r="R20" s="135">
        <f>R21+R22</f>
        <v>0</v>
      </c>
      <c r="S20" s="136">
        <f t="shared" ref="S20:T20" si="172">S21+S22</f>
        <v>0</v>
      </c>
      <c r="T20" s="138">
        <f t="shared" si="172"/>
        <v>0</v>
      </c>
      <c r="U20" s="135">
        <f>U21+U22</f>
        <v>0</v>
      </c>
      <c r="V20" s="136">
        <f t="shared" ref="V20:W20" si="173">V21+V22</f>
        <v>0</v>
      </c>
      <c r="W20" s="196">
        <f t="shared" si="173"/>
        <v>0</v>
      </c>
      <c r="X20" s="204">
        <f>X21+X22</f>
        <v>0</v>
      </c>
      <c r="Y20" s="166">
        <f t="shared" ref="Y20:Z20" si="174">Y21+Y22</f>
        <v>0</v>
      </c>
      <c r="Z20" s="178">
        <f t="shared" si="174"/>
        <v>0</v>
      </c>
      <c r="AA20" s="165">
        <f>AA21+AA22</f>
        <v>0</v>
      </c>
      <c r="AB20" s="166">
        <f t="shared" ref="AB20:AC20" si="175">AB21+AB22</f>
        <v>0</v>
      </c>
      <c r="AC20" s="178">
        <f t="shared" si="175"/>
        <v>0</v>
      </c>
      <c r="AD20" s="187">
        <f>AD21+AD22</f>
        <v>0</v>
      </c>
      <c r="AE20" s="167">
        <f t="shared" ref="AE20:AF20" si="176">AE21+AE22</f>
        <v>0</v>
      </c>
      <c r="AF20" s="168">
        <f t="shared" si="176"/>
        <v>0</v>
      </c>
      <c r="AG20" s="165">
        <f>AG21+AG22</f>
        <v>0</v>
      </c>
      <c r="AH20" s="166">
        <f t="shared" ref="AH20:AI20" si="177">AH21+AH22</f>
        <v>0</v>
      </c>
      <c r="AI20" s="178">
        <f t="shared" si="177"/>
        <v>0</v>
      </c>
      <c r="AJ20" s="165">
        <f>AJ21+AJ22</f>
        <v>0</v>
      </c>
      <c r="AK20" s="166">
        <f t="shared" ref="AK20:AL20" si="178">AK21+AK22</f>
        <v>0</v>
      </c>
      <c r="AL20" s="178">
        <f t="shared" si="178"/>
        <v>0</v>
      </c>
      <c r="AM20" s="165">
        <f>AM21+AM22</f>
        <v>0</v>
      </c>
      <c r="AN20" s="166">
        <f t="shared" ref="AN20:AO20" si="179">AN21+AN22</f>
        <v>0</v>
      </c>
      <c r="AO20" s="178">
        <f t="shared" si="179"/>
        <v>0</v>
      </c>
      <c r="AP20" s="187">
        <f>AP21+AP22</f>
        <v>0</v>
      </c>
      <c r="AQ20" s="167">
        <f t="shared" ref="AQ20:AR20" si="180">AQ21+AQ22</f>
        <v>0</v>
      </c>
      <c r="AR20" s="205">
        <f t="shared" si="180"/>
        <v>0</v>
      </c>
      <c r="AS20" s="204">
        <f>AS21+AS22</f>
        <v>0</v>
      </c>
      <c r="AT20" s="166">
        <f t="shared" ref="AT20:AU20" si="181">AT21+AT22</f>
        <v>0</v>
      </c>
      <c r="AU20" s="178">
        <f t="shared" si="181"/>
        <v>0</v>
      </c>
      <c r="AV20" s="165">
        <f>AV21+AV22</f>
        <v>0</v>
      </c>
      <c r="AW20" s="166">
        <f t="shared" ref="AW20:AX20" si="182">AW21+AW22</f>
        <v>0</v>
      </c>
      <c r="AX20" s="178">
        <f t="shared" si="182"/>
        <v>0</v>
      </c>
      <c r="AY20" s="187">
        <f>AY21+AY22</f>
        <v>0</v>
      </c>
      <c r="AZ20" s="167">
        <f t="shared" ref="AZ20:BA20" si="183">AZ21+AZ22</f>
        <v>0</v>
      </c>
      <c r="BA20" s="168">
        <f t="shared" si="183"/>
        <v>0</v>
      </c>
      <c r="BB20" s="165">
        <f>BB21+BB22</f>
        <v>0</v>
      </c>
      <c r="BC20" s="166">
        <f t="shared" ref="BC20:BD20" si="184">BC21+BC22</f>
        <v>0</v>
      </c>
      <c r="BD20" s="178">
        <f t="shared" si="184"/>
        <v>0</v>
      </c>
      <c r="BE20" s="165">
        <f>BE21+BE22</f>
        <v>0</v>
      </c>
      <c r="BF20" s="166">
        <f t="shared" ref="BF20:BG20" si="185">BF21+BF22</f>
        <v>0</v>
      </c>
      <c r="BG20" s="178">
        <f t="shared" si="185"/>
        <v>0</v>
      </c>
      <c r="BH20" s="165">
        <f>BH21+BH22</f>
        <v>0</v>
      </c>
      <c r="BI20" s="166">
        <f t="shared" ref="BI20:BJ20" si="186">BI21+BI22</f>
        <v>0</v>
      </c>
      <c r="BJ20" s="178">
        <f t="shared" si="186"/>
        <v>0</v>
      </c>
      <c r="BK20" s="187">
        <f>BK21+BK22</f>
        <v>0</v>
      </c>
      <c r="BL20" s="167">
        <f t="shared" ref="BL20:BM20" si="187">BL21+BL22</f>
        <v>0</v>
      </c>
      <c r="BM20" s="205">
        <f t="shared" si="187"/>
        <v>0</v>
      </c>
      <c r="BN20" s="204">
        <f>BN21+BN22</f>
        <v>0</v>
      </c>
      <c r="BO20" s="166">
        <f t="shared" ref="BO20:BP20" si="188">BO21+BO22</f>
        <v>0</v>
      </c>
      <c r="BP20" s="178">
        <f t="shared" si="188"/>
        <v>0</v>
      </c>
      <c r="BQ20" s="165">
        <f>BQ21+BQ22</f>
        <v>0</v>
      </c>
      <c r="BR20" s="166">
        <f t="shared" ref="BR20:BS20" si="189">BR21+BR22</f>
        <v>0</v>
      </c>
      <c r="BS20" s="178">
        <f t="shared" si="189"/>
        <v>0</v>
      </c>
      <c r="BT20" s="187">
        <f>BT21+BT22</f>
        <v>0</v>
      </c>
      <c r="BU20" s="167">
        <f t="shared" ref="BU20:BV20" si="190">BU21+BU22</f>
        <v>0</v>
      </c>
      <c r="BV20" s="168">
        <f t="shared" si="190"/>
        <v>0</v>
      </c>
      <c r="BW20" s="165">
        <f>BW21+BW22</f>
        <v>0</v>
      </c>
      <c r="BX20" s="166">
        <f t="shared" ref="BX20:BY20" si="191">BX21+BX22</f>
        <v>0</v>
      </c>
      <c r="BY20" s="178">
        <f t="shared" si="191"/>
        <v>0</v>
      </c>
      <c r="BZ20" s="165">
        <f>BZ21+BZ22</f>
        <v>0</v>
      </c>
      <c r="CA20" s="166">
        <f t="shared" ref="CA20:CB20" si="192">CA21+CA22</f>
        <v>0</v>
      </c>
      <c r="CB20" s="178">
        <f t="shared" si="192"/>
        <v>0</v>
      </c>
      <c r="CC20" s="165">
        <f>CC21+CC22</f>
        <v>0</v>
      </c>
      <c r="CD20" s="166">
        <f t="shared" ref="CD20:CE20" si="193">CD21+CD22</f>
        <v>0</v>
      </c>
      <c r="CE20" s="178">
        <f t="shared" si="193"/>
        <v>0</v>
      </c>
      <c r="CF20" s="187">
        <f>CF21+CF22</f>
        <v>0</v>
      </c>
      <c r="CG20" s="167">
        <f t="shared" ref="CG20:CH20" si="194">CG21+CG22</f>
        <v>0</v>
      </c>
      <c r="CH20" s="205">
        <f t="shared" si="194"/>
        <v>0</v>
      </c>
    </row>
    <row r="21" spans="1:86" x14ac:dyDescent="0.25">
      <c r="A21" s="386"/>
      <c r="B21" s="115" t="s">
        <v>6</v>
      </c>
      <c r="C21" s="127"/>
      <c r="D21" s="91">
        <f t="shared" ref="D21:D22" si="195">+Y21+AT21+BO21</f>
        <v>0</v>
      </c>
      <c r="E21" s="106">
        <f t="shared" ref="E21:E22" si="196">SUM(C21:D21)</f>
        <v>0</v>
      </c>
      <c r="F21" s="139"/>
      <c r="G21" s="91">
        <f t="shared" ref="G21:G22" si="197">+AB21+AW21+BR21</f>
        <v>0</v>
      </c>
      <c r="H21" s="140">
        <f t="shared" ref="H21:H22" si="198">SUM(F21:G21)</f>
        <v>0</v>
      </c>
      <c r="I21" s="139"/>
      <c r="J21" s="91">
        <f t="shared" ref="J21:J22" si="199">+AE21+AZ21+BU21</f>
        <v>0</v>
      </c>
      <c r="K21" s="140">
        <f t="shared" ref="K21:K22" si="200">SUM(I21:J21)</f>
        <v>0</v>
      </c>
      <c r="L21" s="139"/>
      <c r="M21" s="91">
        <f t="shared" ref="M21:M22" si="201">+AH21+BC21+BX21</f>
        <v>0</v>
      </c>
      <c r="N21" s="140">
        <f t="shared" ref="N21:N22" si="202">SUM(L21:M21)</f>
        <v>0</v>
      </c>
      <c r="O21" s="139"/>
      <c r="P21" s="91">
        <f t="shared" ref="P21:P22" si="203">+AK21+BF21+CA21</f>
        <v>0</v>
      </c>
      <c r="Q21" s="140">
        <f t="shared" ref="Q21:Q22" si="204">SUM(O21:P21)</f>
        <v>0</v>
      </c>
      <c r="R21" s="139"/>
      <c r="S21" s="91">
        <f t="shared" ref="S21:S22" si="205">+AN21+BI21+CD21</f>
        <v>0</v>
      </c>
      <c r="T21" s="140">
        <f t="shared" ref="T21:T22" si="206">SUM(R21:S21)</f>
        <v>0</v>
      </c>
      <c r="U21" s="139"/>
      <c r="V21" s="91">
        <f t="shared" ref="V21:V22" si="207">+AQ21+BL21+CG21</f>
        <v>0</v>
      </c>
      <c r="W21" s="128">
        <f t="shared" ref="W21:W22" si="208">SUM(U21:V21)</f>
        <v>0</v>
      </c>
      <c r="X21" s="199"/>
      <c r="Y21" s="80"/>
      <c r="Z21" s="176">
        <f t="shared" ref="Z21:Z22" si="209">SUM(X21:Y21)</f>
        <v>0</v>
      </c>
      <c r="AA21" s="160"/>
      <c r="AB21" s="80"/>
      <c r="AC21" s="176">
        <f t="shared" ref="AC21:AC22" si="210">SUM(AA21:AB21)</f>
        <v>0</v>
      </c>
      <c r="AD21" s="185"/>
      <c r="AE21" s="91">
        <f>+Y21+AB21</f>
        <v>0</v>
      </c>
      <c r="AF21" s="161">
        <f t="shared" ref="AF21:AF22" si="211">SUM(AD21:AE21)</f>
        <v>0</v>
      </c>
      <c r="AG21" s="160"/>
      <c r="AH21" s="80"/>
      <c r="AI21" s="176">
        <f t="shared" ref="AI21:AI22" si="212">SUM(AG21:AH21)</f>
        <v>0</v>
      </c>
      <c r="AJ21" s="160"/>
      <c r="AK21" s="80"/>
      <c r="AL21" s="176">
        <f t="shared" ref="AL21:AL22" si="213">SUM(AJ21:AK21)</f>
        <v>0</v>
      </c>
      <c r="AM21" s="160"/>
      <c r="AN21" s="80"/>
      <c r="AO21" s="176">
        <f t="shared" ref="AO21:AO22" si="214">SUM(AM21:AN21)</f>
        <v>0</v>
      </c>
      <c r="AP21" s="185"/>
      <c r="AQ21" s="91">
        <f>+AH21+AK21-AN21</f>
        <v>0</v>
      </c>
      <c r="AR21" s="200">
        <f t="shared" ref="AR21:AR22" si="215">SUM(AP21:AQ21)</f>
        <v>0</v>
      </c>
      <c r="AS21" s="199"/>
      <c r="AT21" s="80"/>
      <c r="AU21" s="176">
        <f t="shared" ref="AU21:AU22" si="216">SUM(AS21:AT21)</f>
        <v>0</v>
      </c>
      <c r="AV21" s="160"/>
      <c r="AW21" s="80"/>
      <c r="AX21" s="176">
        <f t="shared" ref="AX21:AX22" si="217">SUM(AV21:AW21)</f>
        <v>0</v>
      </c>
      <c r="AY21" s="185"/>
      <c r="AZ21" s="91">
        <f>+AT21+AW21</f>
        <v>0</v>
      </c>
      <c r="BA21" s="161">
        <f t="shared" ref="BA21:BA22" si="218">SUM(AY21:AZ21)</f>
        <v>0</v>
      </c>
      <c r="BB21" s="160"/>
      <c r="BC21" s="80"/>
      <c r="BD21" s="176">
        <f t="shared" ref="BD21:BD22" si="219">SUM(BB21:BC21)</f>
        <v>0</v>
      </c>
      <c r="BE21" s="160"/>
      <c r="BF21" s="80"/>
      <c r="BG21" s="176">
        <f t="shared" ref="BG21:BG22" si="220">SUM(BE21:BF21)</f>
        <v>0</v>
      </c>
      <c r="BH21" s="160"/>
      <c r="BI21" s="80"/>
      <c r="BJ21" s="176">
        <f t="shared" ref="BJ21:BJ22" si="221">SUM(BH21:BI21)</f>
        <v>0</v>
      </c>
      <c r="BK21" s="185"/>
      <c r="BL21" s="91">
        <f>+BC21+BF21-BI21</f>
        <v>0</v>
      </c>
      <c r="BM21" s="200">
        <f t="shared" ref="BM21:BM22" si="222">SUM(BK21:BL21)</f>
        <v>0</v>
      </c>
      <c r="BN21" s="199"/>
      <c r="BO21" s="80"/>
      <c r="BP21" s="176">
        <f t="shared" ref="BP21:BP22" si="223">SUM(BN21:BO21)</f>
        <v>0</v>
      </c>
      <c r="BQ21" s="160"/>
      <c r="BR21" s="80"/>
      <c r="BS21" s="176">
        <f t="shared" ref="BS21:BS22" si="224">SUM(BQ21:BR21)</f>
        <v>0</v>
      </c>
      <c r="BT21" s="185"/>
      <c r="BU21" s="91">
        <f>+BO21+BR21</f>
        <v>0</v>
      </c>
      <c r="BV21" s="161">
        <f t="shared" ref="BV21:BV22" si="225">SUM(BT21:BU21)</f>
        <v>0</v>
      </c>
      <c r="BW21" s="160"/>
      <c r="BX21" s="80"/>
      <c r="BY21" s="176">
        <f t="shared" ref="BY21:BY22" si="226">SUM(BW21:BX21)</f>
        <v>0</v>
      </c>
      <c r="BZ21" s="160"/>
      <c r="CA21" s="80"/>
      <c r="CB21" s="176">
        <f t="shared" ref="CB21:CB22" si="227">SUM(BZ21:CA21)</f>
        <v>0</v>
      </c>
      <c r="CC21" s="160"/>
      <c r="CD21" s="80"/>
      <c r="CE21" s="176">
        <f t="shared" ref="CE21:CE22" si="228">SUM(CC21:CD21)</f>
        <v>0</v>
      </c>
      <c r="CF21" s="185"/>
      <c r="CG21" s="91">
        <f>+BX21+CA21-CD21</f>
        <v>0</v>
      </c>
      <c r="CH21" s="200">
        <f t="shared" ref="CH21:CH22" si="229">SUM(CF21:CG21)</f>
        <v>0</v>
      </c>
    </row>
    <row r="22" spans="1:86" ht="15.75" thickBot="1" x14ac:dyDescent="0.3">
      <c r="A22" s="386"/>
      <c r="B22" s="118" t="s">
        <v>7</v>
      </c>
      <c r="C22" s="142">
        <f>+X22+AS22+BN22</f>
        <v>0</v>
      </c>
      <c r="D22" s="92">
        <f t="shared" si="195"/>
        <v>0</v>
      </c>
      <c r="E22" s="108">
        <f t="shared" si="196"/>
        <v>0</v>
      </c>
      <c r="F22" s="141">
        <f>+AA22+AV22+BQ22</f>
        <v>0</v>
      </c>
      <c r="G22" s="92">
        <f t="shared" si="197"/>
        <v>0</v>
      </c>
      <c r="H22" s="143">
        <f t="shared" si="198"/>
        <v>0</v>
      </c>
      <c r="I22" s="141">
        <f>+AD22+AY22+BT22</f>
        <v>0</v>
      </c>
      <c r="J22" s="92">
        <f t="shared" si="199"/>
        <v>0</v>
      </c>
      <c r="K22" s="143">
        <f t="shared" si="200"/>
        <v>0</v>
      </c>
      <c r="L22" s="141">
        <f>+AG22+BB22+BW22</f>
        <v>0</v>
      </c>
      <c r="M22" s="92">
        <f t="shared" si="201"/>
        <v>0</v>
      </c>
      <c r="N22" s="143">
        <f t="shared" si="202"/>
        <v>0</v>
      </c>
      <c r="O22" s="141">
        <f>+AJ22+BE22+BZ22</f>
        <v>0</v>
      </c>
      <c r="P22" s="92">
        <f t="shared" si="203"/>
        <v>0</v>
      </c>
      <c r="Q22" s="143">
        <f t="shared" si="204"/>
        <v>0</v>
      </c>
      <c r="R22" s="141">
        <f>+AM22+BH22+CC22</f>
        <v>0</v>
      </c>
      <c r="S22" s="92">
        <f t="shared" si="205"/>
        <v>0</v>
      </c>
      <c r="T22" s="143">
        <f t="shared" si="206"/>
        <v>0</v>
      </c>
      <c r="U22" s="141">
        <f>+AP22+BK22+CF22</f>
        <v>0</v>
      </c>
      <c r="V22" s="92">
        <f t="shared" si="207"/>
        <v>0</v>
      </c>
      <c r="W22" s="130">
        <f t="shared" si="208"/>
        <v>0</v>
      </c>
      <c r="X22" s="201"/>
      <c r="Y22" s="87"/>
      <c r="Z22" s="177">
        <f t="shared" si="209"/>
        <v>0</v>
      </c>
      <c r="AA22" s="162"/>
      <c r="AB22" s="87"/>
      <c r="AC22" s="177">
        <f t="shared" si="210"/>
        <v>0</v>
      </c>
      <c r="AD22" s="141">
        <f>+X22+AA22</f>
        <v>0</v>
      </c>
      <c r="AE22" s="92">
        <f>+Y22+AB22</f>
        <v>0</v>
      </c>
      <c r="AF22" s="163">
        <f t="shared" si="211"/>
        <v>0</v>
      </c>
      <c r="AG22" s="162"/>
      <c r="AH22" s="87"/>
      <c r="AI22" s="177">
        <f t="shared" si="212"/>
        <v>0</v>
      </c>
      <c r="AJ22" s="162"/>
      <c r="AK22" s="87"/>
      <c r="AL22" s="177">
        <f t="shared" si="213"/>
        <v>0</v>
      </c>
      <c r="AM22" s="162"/>
      <c r="AN22" s="87"/>
      <c r="AO22" s="177">
        <f t="shared" si="214"/>
        <v>0</v>
      </c>
      <c r="AP22" s="141">
        <f>+AG22+AJ22-AM22</f>
        <v>0</v>
      </c>
      <c r="AQ22" s="92">
        <f>+AH22+AK22-AN22</f>
        <v>0</v>
      </c>
      <c r="AR22" s="202">
        <f t="shared" si="215"/>
        <v>0</v>
      </c>
      <c r="AS22" s="201"/>
      <c r="AT22" s="87"/>
      <c r="AU22" s="177">
        <f t="shared" si="216"/>
        <v>0</v>
      </c>
      <c r="AV22" s="162"/>
      <c r="AW22" s="87"/>
      <c r="AX22" s="177">
        <f t="shared" si="217"/>
        <v>0</v>
      </c>
      <c r="AY22" s="141">
        <f>+AS22+AV22</f>
        <v>0</v>
      </c>
      <c r="AZ22" s="92">
        <f>+AT22+AW22</f>
        <v>0</v>
      </c>
      <c r="BA22" s="163">
        <f t="shared" si="218"/>
        <v>0</v>
      </c>
      <c r="BB22" s="162"/>
      <c r="BC22" s="87"/>
      <c r="BD22" s="177">
        <f t="shared" si="219"/>
        <v>0</v>
      </c>
      <c r="BE22" s="162"/>
      <c r="BF22" s="87"/>
      <c r="BG22" s="177">
        <f t="shared" si="220"/>
        <v>0</v>
      </c>
      <c r="BH22" s="162"/>
      <c r="BI22" s="87"/>
      <c r="BJ22" s="177">
        <f t="shared" si="221"/>
        <v>0</v>
      </c>
      <c r="BK22" s="141">
        <f>+BB22+BE22-BH22</f>
        <v>0</v>
      </c>
      <c r="BL22" s="92">
        <f>+BC22+BF22-BI22</f>
        <v>0</v>
      </c>
      <c r="BM22" s="202">
        <f t="shared" si="222"/>
        <v>0</v>
      </c>
      <c r="BN22" s="201"/>
      <c r="BO22" s="87"/>
      <c r="BP22" s="177">
        <f t="shared" si="223"/>
        <v>0</v>
      </c>
      <c r="BQ22" s="162"/>
      <c r="BR22" s="87"/>
      <c r="BS22" s="177">
        <f t="shared" si="224"/>
        <v>0</v>
      </c>
      <c r="BT22" s="141">
        <f>+BN22+BQ22</f>
        <v>0</v>
      </c>
      <c r="BU22" s="92">
        <f>+BO22+BR22</f>
        <v>0</v>
      </c>
      <c r="BV22" s="163">
        <f t="shared" si="225"/>
        <v>0</v>
      </c>
      <c r="BW22" s="162"/>
      <c r="BX22" s="87"/>
      <c r="BY22" s="177">
        <f t="shared" si="226"/>
        <v>0</v>
      </c>
      <c r="BZ22" s="162"/>
      <c r="CA22" s="87"/>
      <c r="CB22" s="177">
        <f t="shared" si="227"/>
        <v>0</v>
      </c>
      <c r="CC22" s="162"/>
      <c r="CD22" s="87"/>
      <c r="CE22" s="177">
        <f t="shared" si="228"/>
        <v>0</v>
      </c>
      <c r="CF22" s="141">
        <f>+BW22+BZ22-CC22</f>
        <v>0</v>
      </c>
      <c r="CG22" s="92">
        <f>+BX22+CA22-CD22</f>
        <v>0</v>
      </c>
      <c r="CH22" s="202">
        <f t="shared" si="229"/>
        <v>0</v>
      </c>
    </row>
    <row r="23" spans="1:86" x14ac:dyDescent="0.25">
      <c r="A23" s="386"/>
      <c r="B23" s="119" t="s">
        <v>48</v>
      </c>
      <c r="C23" s="195">
        <f>C24+C25</f>
        <v>0</v>
      </c>
      <c r="D23" s="136">
        <f t="shared" ref="D23:E23" si="230">D24+D25</f>
        <v>0</v>
      </c>
      <c r="E23" s="137">
        <f t="shared" si="230"/>
        <v>0</v>
      </c>
      <c r="F23" s="135">
        <f>F24+F25</f>
        <v>0</v>
      </c>
      <c r="G23" s="136">
        <f t="shared" ref="G23:H23" si="231">G24+G25</f>
        <v>0</v>
      </c>
      <c r="H23" s="138">
        <f t="shared" si="231"/>
        <v>0</v>
      </c>
      <c r="I23" s="135">
        <f>I24+I25</f>
        <v>0</v>
      </c>
      <c r="J23" s="136">
        <f t="shared" ref="J23:K23" si="232">J24+J25</f>
        <v>0</v>
      </c>
      <c r="K23" s="138">
        <f t="shared" si="232"/>
        <v>0</v>
      </c>
      <c r="L23" s="135">
        <f>L24+L25</f>
        <v>0</v>
      </c>
      <c r="M23" s="136">
        <f t="shared" ref="M23:N23" si="233">M24+M25</f>
        <v>0</v>
      </c>
      <c r="N23" s="138">
        <f t="shared" si="233"/>
        <v>0</v>
      </c>
      <c r="O23" s="135">
        <f>O24+O25</f>
        <v>0</v>
      </c>
      <c r="P23" s="136">
        <f t="shared" ref="P23:Q23" si="234">P24+P25</f>
        <v>0</v>
      </c>
      <c r="Q23" s="138">
        <f t="shared" si="234"/>
        <v>0</v>
      </c>
      <c r="R23" s="135">
        <f>R24+R25</f>
        <v>0</v>
      </c>
      <c r="S23" s="136">
        <f t="shared" ref="S23:T23" si="235">S24+S25</f>
        <v>0</v>
      </c>
      <c r="T23" s="138">
        <f t="shared" si="235"/>
        <v>0</v>
      </c>
      <c r="U23" s="135">
        <f>U24+U25</f>
        <v>0</v>
      </c>
      <c r="V23" s="136">
        <f t="shared" ref="V23:W23" si="236">V24+V25</f>
        <v>0</v>
      </c>
      <c r="W23" s="196">
        <f t="shared" si="236"/>
        <v>0</v>
      </c>
      <c r="X23" s="204">
        <f>X24+X25</f>
        <v>0</v>
      </c>
      <c r="Y23" s="166">
        <f t="shared" ref="Y23:Z23" si="237">Y24+Y25</f>
        <v>0</v>
      </c>
      <c r="Z23" s="178">
        <f t="shared" si="237"/>
        <v>0</v>
      </c>
      <c r="AA23" s="165">
        <f>AA24+AA25</f>
        <v>0</v>
      </c>
      <c r="AB23" s="166">
        <f t="shared" ref="AB23:AC23" si="238">AB24+AB25</f>
        <v>0</v>
      </c>
      <c r="AC23" s="178">
        <f t="shared" si="238"/>
        <v>0</v>
      </c>
      <c r="AD23" s="187">
        <f>AD24+AD25</f>
        <v>0</v>
      </c>
      <c r="AE23" s="167">
        <f t="shared" ref="AE23:AF23" si="239">AE24+AE25</f>
        <v>0</v>
      </c>
      <c r="AF23" s="168">
        <f t="shared" si="239"/>
        <v>0</v>
      </c>
      <c r="AG23" s="165">
        <f>AG24+AG25</f>
        <v>0</v>
      </c>
      <c r="AH23" s="166">
        <f t="shared" ref="AH23:AI23" si="240">AH24+AH25</f>
        <v>0</v>
      </c>
      <c r="AI23" s="178">
        <f t="shared" si="240"/>
        <v>0</v>
      </c>
      <c r="AJ23" s="165">
        <f>AJ24+AJ25</f>
        <v>0</v>
      </c>
      <c r="AK23" s="166">
        <f t="shared" ref="AK23:AL23" si="241">AK24+AK25</f>
        <v>0</v>
      </c>
      <c r="AL23" s="178">
        <f t="shared" si="241"/>
        <v>0</v>
      </c>
      <c r="AM23" s="165">
        <f>AM24+AM25</f>
        <v>0</v>
      </c>
      <c r="AN23" s="166">
        <f t="shared" ref="AN23:AO23" si="242">AN24+AN25</f>
        <v>0</v>
      </c>
      <c r="AO23" s="178">
        <f t="shared" si="242"/>
        <v>0</v>
      </c>
      <c r="AP23" s="187">
        <f>AP24+AP25</f>
        <v>0</v>
      </c>
      <c r="AQ23" s="167">
        <f t="shared" ref="AQ23:AR23" si="243">AQ24+AQ25</f>
        <v>0</v>
      </c>
      <c r="AR23" s="205">
        <f t="shared" si="243"/>
        <v>0</v>
      </c>
      <c r="AS23" s="204">
        <f>AS24+AS25</f>
        <v>0</v>
      </c>
      <c r="AT23" s="166">
        <f t="shared" ref="AT23:AU23" si="244">AT24+AT25</f>
        <v>0</v>
      </c>
      <c r="AU23" s="178">
        <f t="shared" si="244"/>
        <v>0</v>
      </c>
      <c r="AV23" s="165">
        <f>AV24+AV25</f>
        <v>0</v>
      </c>
      <c r="AW23" s="166">
        <f t="shared" ref="AW23:AX23" si="245">AW24+AW25</f>
        <v>0</v>
      </c>
      <c r="AX23" s="178">
        <f t="shared" si="245"/>
        <v>0</v>
      </c>
      <c r="AY23" s="187">
        <f>AY24+AY25</f>
        <v>0</v>
      </c>
      <c r="AZ23" s="167">
        <f t="shared" ref="AZ23:BA23" si="246">AZ24+AZ25</f>
        <v>0</v>
      </c>
      <c r="BA23" s="168">
        <f t="shared" si="246"/>
        <v>0</v>
      </c>
      <c r="BB23" s="165">
        <f>BB24+BB25</f>
        <v>0</v>
      </c>
      <c r="BC23" s="166">
        <f t="shared" ref="BC23:BD23" si="247">BC24+BC25</f>
        <v>0</v>
      </c>
      <c r="BD23" s="178">
        <f t="shared" si="247"/>
        <v>0</v>
      </c>
      <c r="BE23" s="165">
        <f>BE24+BE25</f>
        <v>0</v>
      </c>
      <c r="BF23" s="166">
        <f t="shared" ref="BF23:BG23" si="248">BF24+BF25</f>
        <v>0</v>
      </c>
      <c r="BG23" s="178">
        <f t="shared" si="248"/>
        <v>0</v>
      </c>
      <c r="BH23" s="165">
        <f>BH24+BH25</f>
        <v>0</v>
      </c>
      <c r="BI23" s="166">
        <f t="shared" ref="BI23:BJ23" si="249">BI24+BI25</f>
        <v>0</v>
      </c>
      <c r="BJ23" s="178">
        <f t="shared" si="249"/>
        <v>0</v>
      </c>
      <c r="BK23" s="187">
        <f>BK24+BK25</f>
        <v>0</v>
      </c>
      <c r="BL23" s="167">
        <f t="shared" ref="BL23:BM23" si="250">BL24+BL25</f>
        <v>0</v>
      </c>
      <c r="BM23" s="205">
        <f t="shared" si="250"/>
        <v>0</v>
      </c>
      <c r="BN23" s="204">
        <f>BN24+BN25</f>
        <v>0</v>
      </c>
      <c r="BO23" s="166">
        <f t="shared" ref="BO23:BP23" si="251">BO24+BO25</f>
        <v>0</v>
      </c>
      <c r="BP23" s="178">
        <f t="shared" si="251"/>
        <v>0</v>
      </c>
      <c r="BQ23" s="165">
        <f>BQ24+BQ25</f>
        <v>0</v>
      </c>
      <c r="BR23" s="166">
        <f t="shared" ref="BR23:BS23" si="252">BR24+BR25</f>
        <v>0</v>
      </c>
      <c r="BS23" s="178">
        <f t="shared" si="252"/>
        <v>0</v>
      </c>
      <c r="BT23" s="187">
        <f>BT24+BT25</f>
        <v>0</v>
      </c>
      <c r="BU23" s="167">
        <f t="shared" ref="BU23:BV23" si="253">BU24+BU25</f>
        <v>0</v>
      </c>
      <c r="BV23" s="168">
        <f t="shared" si="253"/>
        <v>0</v>
      </c>
      <c r="BW23" s="165">
        <f>BW24+BW25</f>
        <v>0</v>
      </c>
      <c r="BX23" s="166">
        <f t="shared" ref="BX23:BY23" si="254">BX24+BX25</f>
        <v>0</v>
      </c>
      <c r="BY23" s="178">
        <f t="shared" si="254"/>
        <v>0</v>
      </c>
      <c r="BZ23" s="165">
        <f>BZ24+BZ25</f>
        <v>0</v>
      </c>
      <c r="CA23" s="166">
        <f t="shared" ref="CA23:CB23" si="255">CA24+CA25</f>
        <v>0</v>
      </c>
      <c r="CB23" s="178">
        <f t="shared" si="255"/>
        <v>0</v>
      </c>
      <c r="CC23" s="165">
        <f>CC24+CC25</f>
        <v>0</v>
      </c>
      <c r="CD23" s="166">
        <f t="shared" ref="CD23:CE23" si="256">CD24+CD25</f>
        <v>0</v>
      </c>
      <c r="CE23" s="178">
        <f t="shared" si="256"/>
        <v>0</v>
      </c>
      <c r="CF23" s="187">
        <f>CF24+CF25</f>
        <v>0</v>
      </c>
      <c r="CG23" s="167">
        <f t="shared" ref="CG23:CH23" si="257">CG24+CG25</f>
        <v>0</v>
      </c>
      <c r="CH23" s="205">
        <f t="shared" si="257"/>
        <v>0</v>
      </c>
    </row>
    <row r="24" spans="1:86" x14ac:dyDescent="0.25">
      <c r="A24" s="386"/>
      <c r="B24" s="115" t="s">
        <v>6</v>
      </c>
      <c r="C24" s="127"/>
      <c r="D24" s="91">
        <f t="shared" ref="D24:D25" si="258">+Y24+AT24+BO24</f>
        <v>0</v>
      </c>
      <c r="E24" s="106">
        <f t="shared" ref="E24:E25" si="259">SUM(C24:D24)</f>
        <v>0</v>
      </c>
      <c r="F24" s="139"/>
      <c r="G24" s="91">
        <f t="shared" ref="G24:G25" si="260">+AB24+AW24+BR24</f>
        <v>0</v>
      </c>
      <c r="H24" s="140">
        <f t="shared" ref="H24:H25" si="261">SUM(F24:G24)</f>
        <v>0</v>
      </c>
      <c r="I24" s="139"/>
      <c r="J24" s="91">
        <f t="shared" ref="J24:J25" si="262">+AE24+AZ24+BU24</f>
        <v>0</v>
      </c>
      <c r="K24" s="140">
        <f t="shared" ref="K24:K25" si="263">SUM(I24:J24)</f>
        <v>0</v>
      </c>
      <c r="L24" s="139"/>
      <c r="M24" s="91">
        <f t="shared" ref="M24:M25" si="264">+AH24+BC24+BX24</f>
        <v>0</v>
      </c>
      <c r="N24" s="140">
        <f t="shared" ref="N24:N25" si="265">SUM(L24:M24)</f>
        <v>0</v>
      </c>
      <c r="O24" s="139"/>
      <c r="P24" s="91">
        <f t="shared" ref="P24:P25" si="266">+AK24+BF24+CA24</f>
        <v>0</v>
      </c>
      <c r="Q24" s="140">
        <f t="shared" ref="Q24:Q25" si="267">SUM(O24:P24)</f>
        <v>0</v>
      </c>
      <c r="R24" s="139"/>
      <c r="S24" s="91">
        <f t="shared" ref="S24:S25" si="268">+AN24+BI24+CD24</f>
        <v>0</v>
      </c>
      <c r="T24" s="140">
        <f t="shared" ref="T24:T25" si="269">SUM(R24:S24)</f>
        <v>0</v>
      </c>
      <c r="U24" s="139"/>
      <c r="V24" s="91">
        <f t="shared" ref="V24:V25" si="270">+AQ24+BL24+CG24</f>
        <v>0</v>
      </c>
      <c r="W24" s="128">
        <f t="shared" ref="W24:W25" si="271">SUM(U24:V24)</f>
        <v>0</v>
      </c>
      <c r="X24" s="199"/>
      <c r="Y24" s="80"/>
      <c r="Z24" s="176">
        <f t="shared" ref="Z24:Z25" si="272">SUM(X24:Y24)</f>
        <v>0</v>
      </c>
      <c r="AA24" s="160"/>
      <c r="AB24" s="80"/>
      <c r="AC24" s="176">
        <f t="shared" ref="AC24:AC25" si="273">SUM(AA24:AB24)</f>
        <v>0</v>
      </c>
      <c r="AD24" s="185"/>
      <c r="AE24" s="91">
        <f>+Y24+AB24</f>
        <v>0</v>
      </c>
      <c r="AF24" s="161">
        <f t="shared" ref="AF24:AF25" si="274">SUM(AD24:AE24)</f>
        <v>0</v>
      </c>
      <c r="AG24" s="160"/>
      <c r="AH24" s="80"/>
      <c r="AI24" s="176">
        <f t="shared" ref="AI24:AI25" si="275">SUM(AG24:AH24)</f>
        <v>0</v>
      </c>
      <c r="AJ24" s="160"/>
      <c r="AK24" s="80"/>
      <c r="AL24" s="176">
        <f t="shared" ref="AL24:AL25" si="276">SUM(AJ24:AK24)</f>
        <v>0</v>
      </c>
      <c r="AM24" s="160"/>
      <c r="AN24" s="80"/>
      <c r="AO24" s="176">
        <f t="shared" ref="AO24:AO25" si="277">SUM(AM24:AN24)</f>
        <v>0</v>
      </c>
      <c r="AP24" s="185"/>
      <c r="AQ24" s="91">
        <f>+AH24+AK24-AN24</f>
        <v>0</v>
      </c>
      <c r="AR24" s="200">
        <f t="shared" ref="AR24:AR25" si="278">SUM(AP24:AQ24)</f>
        <v>0</v>
      </c>
      <c r="AS24" s="199"/>
      <c r="AT24" s="80"/>
      <c r="AU24" s="176">
        <f t="shared" ref="AU24:AU25" si="279">SUM(AS24:AT24)</f>
        <v>0</v>
      </c>
      <c r="AV24" s="160"/>
      <c r="AW24" s="80"/>
      <c r="AX24" s="176">
        <f t="shared" ref="AX24:AX25" si="280">SUM(AV24:AW24)</f>
        <v>0</v>
      </c>
      <c r="AY24" s="185"/>
      <c r="AZ24" s="91">
        <f>+AT24+AW24</f>
        <v>0</v>
      </c>
      <c r="BA24" s="161">
        <f t="shared" ref="BA24:BA25" si="281">SUM(AY24:AZ24)</f>
        <v>0</v>
      </c>
      <c r="BB24" s="160"/>
      <c r="BC24" s="80"/>
      <c r="BD24" s="176">
        <f t="shared" ref="BD24:BD25" si="282">SUM(BB24:BC24)</f>
        <v>0</v>
      </c>
      <c r="BE24" s="160"/>
      <c r="BF24" s="80"/>
      <c r="BG24" s="176">
        <f t="shared" ref="BG24:BG25" si="283">SUM(BE24:BF24)</f>
        <v>0</v>
      </c>
      <c r="BH24" s="160"/>
      <c r="BI24" s="80"/>
      <c r="BJ24" s="176">
        <f t="shared" ref="BJ24:BJ25" si="284">SUM(BH24:BI24)</f>
        <v>0</v>
      </c>
      <c r="BK24" s="185"/>
      <c r="BL24" s="91">
        <f>+BC24+BF24-BI24</f>
        <v>0</v>
      </c>
      <c r="BM24" s="200">
        <f t="shared" ref="BM24:BM25" si="285">SUM(BK24:BL24)</f>
        <v>0</v>
      </c>
      <c r="BN24" s="199"/>
      <c r="BO24" s="80"/>
      <c r="BP24" s="176">
        <f t="shared" ref="BP24:BP25" si="286">SUM(BN24:BO24)</f>
        <v>0</v>
      </c>
      <c r="BQ24" s="160"/>
      <c r="BR24" s="80"/>
      <c r="BS24" s="176">
        <f t="shared" ref="BS24:BS25" si="287">SUM(BQ24:BR24)</f>
        <v>0</v>
      </c>
      <c r="BT24" s="185"/>
      <c r="BU24" s="91">
        <f>+BO24+BR24</f>
        <v>0</v>
      </c>
      <c r="BV24" s="161">
        <f t="shared" ref="BV24:BV25" si="288">SUM(BT24:BU24)</f>
        <v>0</v>
      </c>
      <c r="BW24" s="160"/>
      <c r="BX24" s="80"/>
      <c r="BY24" s="176">
        <f t="shared" ref="BY24:BY25" si="289">SUM(BW24:BX24)</f>
        <v>0</v>
      </c>
      <c r="BZ24" s="160"/>
      <c r="CA24" s="80"/>
      <c r="CB24" s="176">
        <f t="shared" ref="CB24:CB25" si="290">SUM(BZ24:CA24)</f>
        <v>0</v>
      </c>
      <c r="CC24" s="160"/>
      <c r="CD24" s="80"/>
      <c r="CE24" s="176">
        <f t="shared" ref="CE24:CE25" si="291">SUM(CC24:CD24)</f>
        <v>0</v>
      </c>
      <c r="CF24" s="185"/>
      <c r="CG24" s="91">
        <f>+BX24+CA24-CD24</f>
        <v>0</v>
      </c>
      <c r="CH24" s="200">
        <f t="shared" ref="CH24:CH25" si="292">SUM(CF24:CG24)</f>
        <v>0</v>
      </c>
    </row>
    <row r="25" spans="1:86" ht="15.75" thickBot="1" x14ac:dyDescent="0.3">
      <c r="A25" s="386"/>
      <c r="B25" s="118" t="s">
        <v>7</v>
      </c>
      <c r="C25" s="142">
        <f>+X25+AS25+BN25</f>
        <v>0</v>
      </c>
      <c r="D25" s="92">
        <f t="shared" si="258"/>
        <v>0</v>
      </c>
      <c r="E25" s="108">
        <f t="shared" si="259"/>
        <v>0</v>
      </c>
      <c r="F25" s="141">
        <f>+AA25+AV25+BQ25</f>
        <v>0</v>
      </c>
      <c r="G25" s="92">
        <f t="shared" si="260"/>
        <v>0</v>
      </c>
      <c r="H25" s="143">
        <f t="shared" si="261"/>
        <v>0</v>
      </c>
      <c r="I25" s="141">
        <f>+AD25+AY25+BT25</f>
        <v>0</v>
      </c>
      <c r="J25" s="92">
        <f t="shared" si="262"/>
        <v>0</v>
      </c>
      <c r="K25" s="143">
        <f t="shared" si="263"/>
        <v>0</v>
      </c>
      <c r="L25" s="141">
        <f>+AG25+BB25+BW25</f>
        <v>0</v>
      </c>
      <c r="M25" s="92">
        <f t="shared" si="264"/>
        <v>0</v>
      </c>
      <c r="N25" s="143">
        <f t="shared" si="265"/>
        <v>0</v>
      </c>
      <c r="O25" s="141">
        <f>+AJ25+BE25+BZ25</f>
        <v>0</v>
      </c>
      <c r="P25" s="92">
        <f t="shared" si="266"/>
        <v>0</v>
      </c>
      <c r="Q25" s="143">
        <f t="shared" si="267"/>
        <v>0</v>
      </c>
      <c r="R25" s="141">
        <f>+AM25+BH25+CC25</f>
        <v>0</v>
      </c>
      <c r="S25" s="92">
        <f t="shared" si="268"/>
        <v>0</v>
      </c>
      <c r="T25" s="143">
        <f t="shared" si="269"/>
        <v>0</v>
      </c>
      <c r="U25" s="141">
        <f>+AP25+BK25+CF25</f>
        <v>0</v>
      </c>
      <c r="V25" s="92">
        <f t="shared" si="270"/>
        <v>0</v>
      </c>
      <c r="W25" s="130">
        <f t="shared" si="271"/>
        <v>0</v>
      </c>
      <c r="X25" s="201"/>
      <c r="Y25" s="87"/>
      <c r="Z25" s="177">
        <f t="shared" si="272"/>
        <v>0</v>
      </c>
      <c r="AA25" s="162"/>
      <c r="AB25" s="87"/>
      <c r="AC25" s="177">
        <f t="shared" si="273"/>
        <v>0</v>
      </c>
      <c r="AD25" s="141">
        <f>+X25+AA25</f>
        <v>0</v>
      </c>
      <c r="AE25" s="92">
        <f>+Y25+AB25</f>
        <v>0</v>
      </c>
      <c r="AF25" s="163">
        <f t="shared" si="274"/>
        <v>0</v>
      </c>
      <c r="AG25" s="162"/>
      <c r="AH25" s="87"/>
      <c r="AI25" s="177">
        <f t="shared" si="275"/>
        <v>0</v>
      </c>
      <c r="AJ25" s="162"/>
      <c r="AK25" s="87"/>
      <c r="AL25" s="177">
        <f t="shared" si="276"/>
        <v>0</v>
      </c>
      <c r="AM25" s="162"/>
      <c r="AN25" s="87"/>
      <c r="AO25" s="177">
        <f t="shared" si="277"/>
        <v>0</v>
      </c>
      <c r="AP25" s="141">
        <f>+AG25+AJ25-AM25</f>
        <v>0</v>
      </c>
      <c r="AQ25" s="92">
        <f>+AH25+AK25-AN25</f>
        <v>0</v>
      </c>
      <c r="AR25" s="202">
        <f t="shared" si="278"/>
        <v>0</v>
      </c>
      <c r="AS25" s="201"/>
      <c r="AT25" s="87"/>
      <c r="AU25" s="177">
        <f t="shared" si="279"/>
        <v>0</v>
      </c>
      <c r="AV25" s="162"/>
      <c r="AW25" s="87"/>
      <c r="AX25" s="177">
        <f t="shared" si="280"/>
        <v>0</v>
      </c>
      <c r="AY25" s="141">
        <f>+AS25+AV25</f>
        <v>0</v>
      </c>
      <c r="AZ25" s="92">
        <f>+AT25+AW25</f>
        <v>0</v>
      </c>
      <c r="BA25" s="163">
        <f t="shared" si="281"/>
        <v>0</v>
      </c>
      <c r="BB25" s="162"/>
      <c r="BC25" s="87"/>
      <c r="BD25" s="177">
        <f t="shared" si="282"/>
        <v>0</v>
      </c>
      <c r="BE25" s="162"/>
      <c r="BF25" s="87"/>
      <c r="BG25" s="177">
        <f t="shared" si="283"/>
        <v>0</v>
      </c>
      <c r="BH25" s="162"/>
      <c r="BI25" s="87"/>
      <c r="BJ25" s="177">
        <f t="shared" si="284"/>
        <v>0</v>
      </c>
      <c r="BK25" s="141">
        <f>+BB25+BE25-BH25</f>
        <v>0</v>
      </c>
      <c r="BL25" s="92">
        <f>+BC25+BF25-BI25</f>
        <v>0</v>
      </c>
      <c r="BM25" s="202">
        <f t="shared" si="285"/>
        <v>0</v>
      </c>
      <c r="BN25" s="201"/>
      <c r="BO25" s="87"/>
      <c r="BP25" s="177">
        <f t="shared" si="286"/>
        <v>0</v>
      </c>
      <c r="BQ25" s="162"/>
      <c r="BR25" s="87"/>
      <c r="BS25" s="177">
        <f t="shared" si="287"/>
        <v>0</v>
      </c>
      <c r="BT25" s="141">
        <f>+BN25+BQ25</f>
        <v>0</v>
      </c>
      <c r="BU25" s="92">
        <f>+BO25+BR25</f>
        <v>0</v>
      </c>
      <c r="BV25" s="163">
        <f t="shared" si="288"/>
        <v>0</v>
      </c>
      <c r="BW25" s="162"/>
      <c r="BX25" s="87"/>
      <c r="BY25" s="177">
        <f t="shared" si="289"/>
        <v>0</v>
      </c>
      <c r="BZ25" s="162"/>
      <c r="CA25" s="87"/>
      <c r="CB25" s="177">
        <f t="shared" si="290"/>
        <v>0</v>
      </c>
      <c r="CC25" s="162"/>
      <c r="CD25" s="87"/>
      <c r="CE25" s="177">
        <f t="shared" si="291"/>
        <v>0</v>
      </c>
      <c r="CF25" s="141">
        <f>+BW25+BZ25-CC25</f>
        <v>0</v>
      </c>
      <c r="CG25" s="92">
        <f>+BX25+CA25-CD25</f>
        <v>0</v>
      </c>
      <c r="CH25" s="202">
        <f t="shared" si="292"/>
        <v>0</v>
      </c>
    </row>
    <row r="26" spans="1:86" x14ac:dyDescent="0.25">
      <c r="A26" s="386"/>
      <c r="B26" s="119" t="s">
        <v>49</v>
      </c>
      <c r="C26" s="195">
        <f>C27+C28</f>
        <v>0</v>
      </c>
      <c r="D26" s="136">
        <f t="shared" ref="D26:E26" si="293">D27+D28</f>
        <v>0</v>
      </c>
      <c r="E26" s="137">
        <f t="shared" si="293"/>
        <v>0</v>
      </c>
      <c r="F26" s="135">
        <f>F27+F28</f>
        <v>0</v>
      </c>
      <c r="G26" s="136">
        <f t="shared" ref="G26:H26" si="294">G27+G28</f>
        <v>0</v>
      </c>
      <c r="H26" s="138">
        <f t="shared" si="294"/>
        <v>0</v>
      </c>
      <c r="I26" s="135">
        <f>I27+I28</f>
        <v>0</v>
      </c>
      <c r="J26" s="136">
        <f t="shared" ref="J26:K26" si="295">J27+J28</f>
        <v>0</v>
      </c>
      <c r="K26" s="138">
        <f t="shared" si="295"/>
        <v>0</v>
      </c>
      <c r="L26" s="135">
        <f>L27+L28</f>
        <v>0</v>
      </c>
      <c r="M26" s="136">
        <f t="shared" ref="M26:N26" si="296">M27+M28</f>
        <v>0</v>
      </c>
      <c r="N26" s="138">
        <f t="shared" si="296"/>
        <v>0</v>
      </c>
      <c r="O26" s="135">
        <f>O27+O28</f>
        <v>0</v>
      </c>
      <c r="P26" s="136">
        <f t="shared" ref="P26:Q26" si="297">P27+P28</f>
        <v>0</v>
      </c>
      <c r="Q26" s="138">
        <f t="shared" si="297"/>
        <v>0</v>
      </c>
      <c r="R26" s="135">
        <f>R27+R28</f>
        <v>0</v>
      </c>
      <c r="S26" s="136">
        <f t="shared" ref="S26:T26" si="298">S27+S28</f>
        <v>0</v>
      </c>
      <c r="T26" s="138">
        <f t="shared" si="298"/>
        <v>0</v>
      </c>
      <c r="U26" s="135">
        <f>U27+U28</f>
        <v>0</v>
      </c>
      <c r="V26" s="136">
        <f t="shared" ref="V26:W26" si="299">V27+V28</f>
        <v>0</v>
      </c>
      <c r="W26" s="196">
        <f t="shared" si="299"/>
        <v>0</v>
      </c>
      <c r="X26" s="204">
        <f>X27+X28</f>
        <v>0</v>
      </c>
      <c r="Y26" s="166">
        <f t="shared" ref="Y26:Z26" si="300">Y27+Y28</f>
        <v>0</v>
      </c>
      <c r="Z26" s="178">
        <f t="shared" si="300"/>
        <v>0</v>
      </c>
      <c r="AA26" s="165">
        <f>AA27+AA28</f>
        <v>0</v>
      </c>
      <c r="AB26" s="166">
        <f t="shared" ref="AB26:AC26" si="301">AB27+AB28</f>
        <v>0</v>
      </c>
      <c r="AC26" s="178">
        <f t="shared" si="301"/>
        <v>0</v>
      </c>
      <c r="AD26" s="187">
        <f>AD27+AD28</f>
        <v>0</v>
      </c>
      <c r="AE26" s="167">
        <f t="shared" ref="AE26:AF26" si="302">AE27+AE28</f>
        <v>0</v>
      </c>
      <c r="AF26" s="168">
        <f t="shared" si="302"/>
        <v>0</v>
      </c>
      <c r="AG26" s="165">
        <f>AG27+AG28</f>
        <v>0</v>
      </c>
      <c r="AH26" s="166">
        <f t="shared" ref="AH26:AI26" si="303">AH27+AH28</f>
        <v>0</v>
      </c>
      <c r="AI26" s="178">
        <f t="shared" si="303"/>
        <v>0</v>
      </c>
      <c r="AJ26" s="165">
        <f>AJ27+AJ28</f>
        <v>0</v>
      </c>
      <c r="AK26" s="166">
        <f t="shared" ref="AK26:AL26" si="304">AK27+AK28</f>
        <v>0</v>
      </c>
      <c r="AL26" s="178">
        <f t="shared" si="304"/>
        <v>0</v>
      </c>
      <c r="AM26" s="165">
        <f>AM27+AM28</f>
        <v>0</v>
      </c>
      <c r="AN26" s="166">
        <f t="shared" ref="AN26:AO26" si="305">AN27+AN28</f>
        <v>0</v>
      </c>
      <c r="AO26" s="178">
        <f t="shared" si="305"/>
        <v>0</v>
      </c>
      <c r="AP26" s="187">
        <f>AP27+AP28</f>
        <v>0</v>
      </c>
      <c r="AQ26" s="167">
        <f t="shared" ref="AQ26:AR26" si="306">AQ27+AQ28</f>
        <v>0</v>
      </c>
      <c r="AR26" s="205">
        <f t="shared" si="306"/>
        <v>0</v>
      </c>
      <c r="AS26" s="204">
        <f>AS27+AS28</f>
        <v>0</v>
      </c>
      <c r="AT26" s="166">
        <f t="shared" ref="AT26:AU26" si="307">AT27+AT28</f>
        <v>0</v>
      </c>
      <c r="AU26" s="178">
        <f t="shared" si="307"/>
        <v>0</v>
      </c>
      <c r="AV26" s="165">
        <f>AV27+AV28</f>
        <v>0</v>
      </c>
      <c r="AW26" s="166">
        <f t="shared" ref="AW26:AX26" si="308">AW27+AW28</f>
        <v>0</v>
      </c>
      <c r="AX26" s="178">
        <f t="shared" si="308"/>
        <v>0</v>
      </c>
      <c r="AY26" s="187">
        <f>AY27+AY28</f>
        <v>0</v>
      </c>
      <c r="AZ26" s="167">
        <f t="shared" ref="AZ26:BA26" si="309">AZ27+AZ28</f>
        <v>0</v>
      </c>
      <c r="BA26" s="168">
        <f t="shared" si="309"/>
        <v>0</v>
      </c>
      <c r="BB26" s="165">
        <f>BB27+BB28</f>
        <v>0</v>
      </c>
      <c r="BC26" s="166">
        <f t="shared" ref="BC26:BD26" si="310">BC27+BC28</f>
        <v>0</v>
      </c>
      <c r="BD26" s="178">
        <f t="shared" si="310"/>
        <v>0</v>
      </c>
      <c r="BE26" s="165">
        <f>BE27+BE28</f>
        <v>0</v>
      </c>
      <c r="BF26" s="166">
        <f t="shared" ref="BF26:BG26" si="311">BF27+BF28</f>
        <v>0</v>
      </c>
      <c r="BG26" s="178">
        <f t="shared" si="311"/>
        <v>0</v>
      </c>
      <c r="BH26" s="165">
        <f>BH27+BH28</f>
        <v>0</v>
      </c>
      <c r="BI26" s="166">
        <f t="shared" ref="BI26:BJ26" si="312">BI27+BI28</f>
        <v>0</v>
      </c>
      <c r="BJ26" s="178">
        <f t="shared" si="312"/>
        <v>0</v>
      </c>
      <c r="BK26" s="187">
        <f>BK27+BK28</f>
        <v>0</v>
      </c>
      <c r="BL26" s="167">
        <f t="shared" ref="BL26:BM26" si="313">BL27+BL28</f>
        <v>0</v>
      </c>
      <c r="BM26" s="205">
        <f t="shared" si="313"/>
        <v>0</v>
      </c>
      <c r="BN26" s="204">
        <f>BN27+BN28</f>
        <v>0</v>
      </c>
      <c r="BO26" s="166">
        <f t="shared" ref="BO26:BP26" si="314">BO27+BO28</f>
        <v>0</v>
      </c>
      <c r="BP26" s="178">
        <f t="shared" si="314"/>
        <v>0</v>
      </c>
      <c r="BQ26" s="165">
        <f>BQ27+BQ28</f>
        <v>0</v>
      </c>
      <c r="BR26" s="166">
        <f t="shared" ref="BR26:BS26" si="315">BR27+BR28</f>
        <v>0</v>
      </c>
      <c r="BS26" s="178">
        <f t="shared" si="315"/>
        <v>0</v>
      </c>
      <c r="BT26" s="187">
        <f>BT27+BT28</f>
        <v>0</v>
      </c>
      <c r="BU26" s="167">
        <f t="shared" ref="BU26:BV26" si="316">BU27+BU28</f>
        <v>0</v>
      </c>
      <c r="BV26" s="168">
        <f t="shared" si="316"/>
        <v>0</v>
      </c>
      <c r="BW26" s="165">
        <f>BW27+BW28</f>
        <v>0</v>
      </c>
      <c r="BX26" s="166">
        <f t="shared" ref="BX26:BY26" si="317">BX27+BX28</f>
        <v>0</v>
      </c>
      <c r="BY26" s="178">
        <f t="shared" si="317"/>
        <v>0</v>
      </c>
      <c r="BZ26" s="165">
        <f>BZ27+BZ28</f>
        <v>0</v>
      </c>
      <c r="CA26" s="166">
        <f t="shared" ref="CA26:CB26" si="318">CA27+CA28</f>
        <v>0</v>
      </c>
      <c r="CB26" s="178">
        <f t="shared" si="318"/>
        <v>0</v>
      </c>
      <c r="CC26" s="165">
        <f>CC27+CC28</f>
        <v>0</v>
      </c>
      <c r="CD26" s="166">
        <f t="shared" ref="CD26:CE26" si="319">CD27+CD28</f>
        <v>0</v>
      </c>
      <c r="CE26" s="178">
        <f t="shared" si="319"/>
        <v>0</v>
      </c>
      <c r="CF26" s="187">
        <f>CF27+CF28</f>
        <v>0</v>
      </c>
      <c r="CG26" s="167">
        <f t="shared" ref="CG26:CH26" si="320">CG27+CG28</f>
        <v>0</v>
      </c>
      <c r="CH26" s="205">
        <f t="shared" si="320"/>
        <v>0</v>
      </c>
    </row>
    <row r="27" spans="1:86" x14ac:dyDescent="0.25">
      <c r="A27" s="386"/>
      <c r="B27" s="115" t="s">
        <v>6</v>
      </c>
      <c r="C27" s="127"/>
      <c r="D27" s="91">
        <f t="shared" ref="D27:D28" si="321">+Y27+AT27+BO27</f>
        <v>0</v>
      </c>
      <c r="E27" s="106">
        <f t="shared" ref="E27:E28" si="322">SUM(C27:D27)</f>
        <v>0</v>
      </c>
      <c r="F27" s="139"/>
      <c r="G27" s="91">
        <f t="shared" ref="G27:G28" si="323">+AB27+AW27+BR27</f>
        <v>0</v>
      </c>
      <c r="H27" s="140">
        <f t="shared" ref="H27:H28" si="324">SUM(F27:G27)</f>
        <v>0</v>
      </c>
      <c r="I27" s="139"/>
      <c r="J27" s="91">
        <f t="shared" ref="J27:J28" si="325">+AE27+AZ27+BU27</f>
        <v>0</v>
      </c>
      <c r="K27" s="140">
        <f t="shared" ref="K27:K28" si="326">SUM(I27:J27)</f>
        <v>0</v>
      </c>
      <c r="L27" s="139"/>
      <c r="M27" s="91">
        <f t="shared" ref="M27:M28" si="327">+AH27+BC27+BX27</f>
        <v>0</v>
      </c>
      <c r="N27" s="140">
        <f t="shared" ref="N27:N28" si="328">SUM(L27:M27)</f>
        <v>0</v>
      </c>
      <c r="O27" s="139"/>
      <c r="P27" s="91">
        <f t="shared" ref="P27:P28" si="329">+AK27+BF27+CA27</f>
        <v>0</v>
      </c>
      <c r="Q27" s="140">
        <f t="shared" ref="Q27:Q28" si="330">SUM(O27:P27)</f>
        <v>0</v>
      </c>
      <c r="R27" s="139"/>
      <c r="S27" s="91">
        <f t="shared" ref="S27:S28" si="331">+AN27+BI27+CD27</f>
        <v>0</v>
      </c>
      <c r="T27" s="140">
        <f t="shared" ref="T27:T28" si="332">SUM(R27:S27)</f>
        <v>0</v>
      </c>
      <c r="U27" s="139"/>
      <c r="V27" s="91">
        <f t="shared" ref="V27:V28" si="333">+AQ27+BL27+CG27</f>
        <v>0</v>
      </c>
      <c r="W27" s="128">
        <f t="shared" ref="W27:W28" si="334">SUM(U27:V27)</f>
        <v>0</v>
      </c>
      <c r="X27" s="199"/>
      <c r="Y27" s="80"/>
      <c r="Z27" s="176">
        <f t="shared" ref="Z27:Z28" si="335">SUM(X27:Y27)</f>
        <v>0</v>
      </c>
      <c r="AA27" s="160"/>
      <c r="AB27" s="80"/>
      <c r="AC27" s="176">
        <f t="shared" ref="AC27:AC28" si="336">SUM(AA27:AB27)</f>
        <v>0</v>
      </c>
      <c r="AD27" s="185"/>
      <c r="AE27" s="91">
        <f>+Y27+AB27</f>
        <v>0</v>
      </c>
      <c r="AF27" s="161">
        <f t="shared" ref="AF27:AF28" si="337">SUM(AD27:AE27)</f>
        <v>0</v>
      </c>
      <c r="AG27" s="160"/>
      <c r="AH27" s="80"/>
      <c r="AI27" s="176">
        <f t="shared" ref="AI27:AI28" si="338">SUM(AG27:AH27)</f>
        <v>0</v>
      </c>
      <c r="AJ27" s="160"/>
      <c r="AK27" s="80"/>
      <c r="AL27" s="176">
        <f t="shared" ref="AL27:AL28" si="339">SUM(AJ27:AK27)</f>
        <v>0</v>
      </c>
      <c r="AM27" s="160"/>
      <c r="AN27" s="80"/>
      <c r="AO27" s="176">
        <f t="shared" ref="AO27:AO28" si="340">SUM(AM27:AN27)</f>
        <v>0</v>
      </c>
      <c r="AP27" s="185"/>
      <c r="AQ27" s="91">
        <f>+AH27+AK27-AN27</f>
        <v>0</v>
      </c>
      <c r="AR27" s="200">
        <f t="shared" ref="AR27:AR28" si="341">SUM(AP27:AQ27)</f>
        <v>0</v>
      </c>
      <c r="AS27" s="199"/>
      <c r="AT27" s="80"/>
      <c r="AU27" s="176">
        <f t="shared" ref="AU27:AU28" si="342">SUM(AS27:AT27)</f>
        <v>0</v>
      </c>
      <c r="AV27" s="160"/>
      <c r="AW27" s="80"/>
      <c r="AX27" s="176">
        <f t="shared" ref="AX27:AX28" si="343">SUM(AV27:AW27)</f>
        <v>0</v>
      </c>
      <c r="AY27" s="185"/>
      <c r="AZ27" s="91">
        <f>+AT27+AW27</f>
        <v>0</v>
      </c>
      <c r="BA27" s="161">
        <f t="shared" ref="BA27:BA28" si="344">SUM(AY27:AZ27)</f>
        <v>0</v>
      </c>
      <c r="BB27" s="160"/>
      <c r="BC27" s="80"/>
      <c r="BD27" s="176">
        <f t="shared" ref="BD27:BD28" si="345">SUM(BB27:BC27)</f>
        <v>0</v>
      </c>
      <c r="BE27" s="160"/>
      <c r="BF27" s="80"/>
      <c r="BG27" s="176">
        <f t="shared" ref="BG27:BG28" si="346">SUM(BE27:BF27)</f>
        <v>0</v>
      </c>
      <c r="BH27" s="160"/>
      <c r="BI27" s="80"/>
      <c r="BJ27" s="176">
        <f t="shared" ref="BJ27:BJ28" si="347">SUM(BH27:BI27)</f>
        <v>0</v>
      </c>
      <c r="BK27" s="185"/>
      <c r="BL27" s="91">
        <f>+BC27+BF27-BI27</f>
        <v>0</v>
      </c>
      <c r="BM27" s="200">
        <f t="shared" ref="BM27:BM28" si="348">SUM(BK27:BL27)</f>
        <v>0</v>
      </c>
      <c r="BN27" s="199"/>
      <c r="BO27" s="80"/>
      <c r="BP27" s="176">
        <f t="shared" ref="BP27:BP28" si="349">SUM(BN27:BO27)</f>
        <v>0</v>
      </c>
      <c r="BQ27" s="160"/>
      <c r="BR27" s="80"/>
      <c r="BS27" s="176">
        <f t="shared" ref="BS27:BS28" si="350">SUM(BQ27:BR27)</f>
        <v>0</v>
      </c>
      <c r="BT27" s="185"/>
      <c r="BU27" s="91">
        <f>+BO27+BR27</f>
        <v>0</v>
      </c>
      <c r="BV27" s="161">
        <f t="shared" ref="BV27:BV28" si="351">SUM(BT27:BU27)</f>
        <v>0</v>
      </c>
      <c r="BW27" s="160"/>
      <c r="BX27" s="80"/>
      <c r="BY27" s="176">
        <f t="shared" ref="BY27:BY28" si="352">SUM(BW27:BX27)</f>
        <v>0</v>
      </c>
      <c r="BZ27" s="160"/>
      <c r="CA27" s="80"/>
      <c r="CB27" s="176">
        <f t="shared" ref="CB27:CB28" si="353">SUM(BZ27:CA27)</f>
        <v>0</v>
      </c>
      <c r="CC27" s="160"/>
      <c r="CD27" s="80"/>
      <c r="CE27" s="176">
        <f t="shared" ref="CE27:CE28" si="354">SUM(CC27:CD27)</f>
        <v>0</v>
      </c>
      <c r="CF27" s="185"/>
      <c r="CG27" s="91">
        <f>+BX27+CA27-CD27</f>
        <v>0</v>
      </c>
      <c r="CH27" s="200">
        <f t="shared" ref="CH27:CH28" si="355">SUM(CF27:CG27)</f>
        <v>0</v>
      </c>
    </row>
    <row r="28" spans="1:86" ht="15.75" thickBot="1" x14ac:dyDescent="0.3">
      <c r="A28" s="386"/>
      <c r="B28" s="118" t="s">
        <v>7</v>
      </c>
      <c r="C28" s="142">
        <f>+X28+AS28+BN28</f>
        <v>0</v>
      </c>
      <c r="D28" s="92">
        <f t="shared" si="321"/>
        <v>0</v>
      </c>
      <c r="E28" s="108">
        <f t="shared" si="322"/>
        <v>0</v>
      </c>
      <c r="F28" s="141">
        <f>+AA28+AV28+BQ28</f>
        <v>0</v>
      </c>
      <c r="G28" s="92">
        <f t="shared" si="323"/>
        <v>0</v>
      </c>
      <c r="H28" s="143">
        <f t="shared" si="324"/>
        <v>0</v>
      </c>
      <c r="I28" s="141">
        <f>+AD28+AY28+BT28</f>
        <v>0</v>
      </c>
      <c r="J28" s="92">
        <f t="shared" si="325"/>
        <v>0</v>
      </c>
      <c r="K28" s="143">
        <f t="shared" si="326"/>
        <v>0</v>
      </c>
      <c r="L28" s="141">
        <f>+AG28+BB28+BW28</f>
        <v>0</v>
      </c>
      <c r="M28" s="92">
        <f t="shared" si="327"/>
        <v>0</v>
      </c>
      <c r="N28" s="143">
        <f t="shared" si="328"/>
        <v>0</v>
      </c>
      <c r="O28" s="141">
        <f>+AJ28+BE28+BZ28</f>
        <v>0</v>
      </c>
      <c r="P28" s="92">
        <f t="shared" si="329"/>
        <v>0</v>
      </c>
      <c r="Q28" s="143">
        <f t="shared" si="330"/>
        <v>0</v>
      </c>
      <c r="R28" s="141">
        <f>+AM28+BH28+CC28</f>
        <v>0</v>
      </c>
      <c r="S28" s="92">
        <f t="shared" si="331"/>
        <v>0</v>
      </c>
      <c r="T28" s="143">
        <f t="shared" si="332"/>
        <v>0</v>
      </c>
      <c r="U28" s="141">
        <f>+AP28+BK28+CF28</f>
        <v>0</v>
      </c>
      <c r="V28" s="92">
        <f t="shared" si="333"/>
        <v>0</v>
      </c>
      <c r="W28" s="130">
        <f t="shared" si="334"/>
        <v>0</v>
      </c>
      <c r="X28" s="201"/>
      <c r="Y28" s="87"/>
      <c r="Z28" s="177">
        <f t="shared" si="335"/>
        <v>0</v>
      </c>
      <c r="AA28" s="162"/>
      <c r="AB28" s="87"/>
      <c r="AC28" s="177">
        <f t="shared" si="336"/>
        <v>0</v>
      </c>
      <c r="AD28" s="141">
        <f>+X28+AA28</f>
        <v>0</v>
      </c>
      <c r="AE28" s="92">
        <f>+Y28+AB28</f>
        <v>0</v>
      </c>
      <c r="AF28" s="163">
        <f t="shared" si="337"/>
        <v>0</v>
      </c>
      <c r="AG28" s="162"/>
      <c r="AH28" s="87"/>
      <c r="AI28" s="177">
        <f t="shared" si="338"/>
        <v>0</v>
      </c>
      <c r="AJ28" s="162"/>
      <c r="AK28" s="87"/>
      <c r="AL28" s="177">
        <f t="shared" si="339"/>
        <v>0</v>
      </c>
      <c r="AM28" s="162"/>
      <c r="AN28" s="87"/>
      <c r="AO28" s="177">
        <f t="shared" si="340"/>
        <v>0</v>
      </c>
      <c r="AP28" s="141">
        <f>+AG28+AJ28-AM28</f>
        <v>0</v>
      </c>
      <c r="AQ28" s="92">
        <f>+AH28+AK28-AN28</f>
        <v>0</v>
      </c>
      <c r="AR28" s="202">
        <f t="shared" si="341"/>
        <v>0</v>
      </c>
      <c r="AS28" s="201"/>
      <c r="AT28" s="87"/>
      <c r="AU28" s="177">
        <f t="shared" si="342"/>
        <v>0</v>
      </c>
      <c r="AV28" s="162"/>
      <c r="AW28" s="87"/>
      <c r="AX28" s="177">
        <f t="shared" si="343"/>
        <v>0</v>
      </c>
      <c r="AY28" s="141">
        <f>+AS28+AV28</f>
        <v>0</v>
      </c>
      <c r="AZ28" s="92">
        <f>+AT28+AW28</f>
        <v>0</v>
      </c>
      <c r="BA28" s="163">
        <f t="shared" si="344"/>
        <v>0</v>
      </c>
      <c r="BB28" s="162"/>
      <c r="BC28" s="87"/>
      <c r="BD28" s="177">
        <f t="shared" si="345"/>
        <v>0</v>
      </c>
      <c r="BE28" s="162"/>
      <c r="BF28" s="87"/>
      <c r="BG28" s="177">
        <f t="shared" si="346"/>
        <v>0</v>
      </c>
      <c r="BH28" s="162"/>
      <c r="BI28" s="87"/>
      <c r="BJ28" s="177">
        <f t="shared" si="347"/>
        <v>0</v>
      </c>
      <c r="BK28" s="141">
        <f>+BB28+BE28-BH28</f>
        <v>0</v>
      </c>
      <c r="BL28" s="92">
        <f>+BC28+BF28-BI28</f>
        <v>0</v>
      </c>
      <c r="BM28" s="202">
        <f t="shared" si="348"/>
        <v>0</v>
      </c>
      <c r="BN28" s="201"/>
      <c r="BO28" s="87"/>
      <c r="BP28" s="177">
        <f t="shared" si="349"/>
        <v>0</v>
      </c>
      <c r="BQ28" s="162"/>
      <c r="BR28" s="87"/>
      <c r="BS28" s="177">
        <f t="shared" si="350"/>
        <v>0</v>
      </c>
      <c r="BT28" s="141">
        <f>+BN28+BQ28</f>
        <v>0</v>
      </c>
      <c r="BU28" s="92">
        <f>+BO28+BR28</f>
        <v>0</v>
      </c>
      <c r="BV28" s="163">
        <f t="shared" si="351"/>
        <v>0</v>
      </c>
      <c r="BW28" s="162"/>
      <c r="BX28" s="87"/>
      <c r="BY28" s="177">
        <f t="shared" si="352"/>
        <v>0</v>
      </c>
      <c r="BZ28" s="162"/>
      <c r="CA28" s="87"/>
      <c r="CB28" s="177">
        <f t="shared" si="353"/>
        <v>0</v>
      </c>
      <c r="CC28" s="162"/>
      <c r="CD28" s="87"/>
      <c r="CE28" s="177">
        <f t="shared" si="354"/>
        <v>0</v>
      </c>
      <c r="CF28" s="141">
        <f>+BW28+BZ28-CC28</f>
        <v>0</v>
      </c>
      <c r="CG28" s="92">
        <f>+BX28+CA28-CD28</f>
        <v>0</v>
      </c>
      <c r="CH28" s="202">
        <f t="shared" si="355"/>
        <v>0</v>
      </c>
    </row>
    <row r="29" spans="1:86" x14ac:dyDescent="0.25">
      <c r="A29" s="386"/>
      <c r="B29" s="119" t="s">
        <v>50</v>
      </c>
      <c r="C29" s="195">
        <f>C30+C31</f>
        <v>0</v>
      </c>
      <c r="D29" s="136">
        <f t="shared" ref="D29:E29" si="356">D30+D31</f>
        <v>0</v>
      </c>
      <c r="E29" s="137">
        <f t="shared" si="356"/>
        <v>0</v>
      </c>
      <c r="F29" s="135">
        <f>F30+F31</f>
        <v>0</v>
      </c>
      <c r="G29" s="136">
        <f t="shared" ref="G29:H29" si="357">G30+G31</f>
        <v>0</v>
      </c>
      <c r="H29" s="138">
        <f t="shared" si="357"/>
        <v>0</v>
      </c>
      <c r="I29" s="135">
        <f>I30+I31</f>
        <v>0</v>
      </c>
      <c r="J29" s="136">
        <f t="shared" ref="J29:K29" si="358">J30+J31</f>
        <v>0</v>
      </c>
      <c r="K29" s="138">
        <f t="shared" si="358"/>
        <v>0</v>
      </c>
      <c r="L29" s="135">
        <f>L30+L31</f>
        <v>0</v>
      </c>
      <c r="M29" s="136">
        <f t="shared" ref="M29:N29" si="359">M30+M31</f>
        <v>0</v>
      </c>
      <c r="N29" s="138">
        <f t="shared" si="359"/>
        <v>0</v>
      </c>
      <c r="O29" s="135">
        <f>O30+O31</f>
        <v>0</v>
      </c>
      <c r="P29" s="136">
        <f t="shared" ref="P29:Q29" si="360">P30+P31</f>
        <v>0</v>
      </c>
      <c r="Q29" s="138">
        <f t="shared" si="360"/>
        <v>0</v>
      </c>
      <c r="R29" s="135">
        <f>R30+R31</f>
        <v>0</v>
      </c>
      <c r="S29" s="136">
        <f t="shared" ref="S29:T29" si="361">S30+S31</f>
        <v>0</v>
      </c>
      <c r="T29" s="138">
        <f t="shared" si="361"/>
        <v>0</v>
      </c>
      <c r="U29" s="135">
        <f>U30+U31</f>
        <v>0</v>
      </c>
      <c r="V29" s="136">
        <f t="shared" ref="V29:W29" si="362">V30+V31</f>
        <v>0</v>
      </c>
      <c r="W29" s="196">
        <f t="shared" si="362"/>
        <v>0</v>
      </c>
      <c r="X29" s="204">
        <f>X30+X31</f>
        <v>0</v>
      </c>
      <c r="Y29" s="166">
        <f t="shared" ref="Y29:Z29" si="363">Y30+Y31</f>
        <v>0</v>
      </c>
      <c r="Z29" s="178">
        <f t="shared" si="363"/>
        <v>0</v>
      </c>
      <c r="AA29" s="165">
        <f>AA30+AA31</f>
        <v>0</v>
      </c>
      <c r="AB29" s="166">
        <f t="shared" ref="AB29:AC29" si="364">AB30+AB31</f>
        <v>0</v>
      </c>
      <c r="AC29" s="178">
        <f t="shared" si="364"/>
        <v>0</v>
      </c>
      <c r="AD29" s="187">
        <f>AD30+AD31</f>
        <v>0</v>
      </c>
      <c r="AE29" s="167">
        <f t="shared" ref="AE29:AF29" si="365">AE30+AE31</f>
        <v>0</v>
      </c>
      <c r="AF29" s="168">
        <f t="shared" si="365"/>
        <v>0</v>
      </c>
      <c r="AG29" s="165">
        <f>AG30+AG31</f>
        <v>0</v>
      </c>
      <c r="AH29" s="166">
        <f t="shared" ref="AH29:AI29" si="366">AH30+AH31</f>
        <v>0</v>
      </c>
      <c r="AI29" s="178">
        <f t="shared" si="366"/>
        <v>0</v>
      </c>
      <c r="AJ29" s="165">
        <f>AJ30+AJ31</f>
        <v>0</v>
      </c>
      <c r="AK29" s="166">
        <f t="shared" ref="AK29:AL29" si="367">AK30+AK31</f>
        <v>0</v>
      </c>
      <c r="AL29" s="178">
        <f t="shared" si="367"/>
        <v>0</v>
      </c>
      <c r="AM29" s="165">
        <f>AM30+AM31</f>
        <v>0</v>
      </c>
      <c r="AN29" s="166">
        <f t="shared" ref="AN29:AO29" si="368">AN30+AN31</f>
        <v>0</v>
      </c>
      <c r="AO29" s="178">
        <f t="shared" si="368"/>
        <v>0</v>
      </c>
      <c r="AP29" s="187">
        <f>AP30+AP31</f>
        <v>0</v>
      </c>
      <c r="AQ29" s="167">
        <f t="shared" ref="AQ29:AR29" si="369">AQ30+AQ31</f>
        <v>0</v>
      </c>
      <c r="AR29" s="205">
        <f t="shared" si="369"/>
        <v>0</v>
      </c>
      <c r="AS29" s="204">
        <f>AS30+AS31</f>
        <v>0</v>
      </c>
      <c r="AT29" s="166">
        <f t="shared" ref="AT29:AU29" si="370">AT30+AT31</f>
        <v>0</v>
      </c>
      <c r="AU29" s="178">
        <f t="shared" si="370"/>
        <v>0</v>
      </c>
      <c r="AV29" s="165">
        <f>AV30+AV31</f>
        <v>0</v>
      </c>
      <c r="AW29" s="166">
        <f t="shared" ref="AW29:AX29" si="371">AW30+AW31</f>
        <v>0</v>
      </c>
      <c r="AX29" s="178">
        <f t="shared" si="371"/>
        <v>0</v>
      </c>
      <c r="AY29" s="187">
        <f>AY30+AY31</f>
        <v>0</v>
      </c>
      <c r="AZ29" s="167">
        <f t="shared" ref="AZ29:BA29" si="372">AZ30+AZ31</f>
        <v>0</v>
      </c>
      <c r="BA29" s="168">
        <f t="shared" si="372"/>
        <v>0</v>
      </c>
      <c r="BB29" s="165">
        <f>BB30+BB31</f>
        <v>0</v>
      </c>
      <c r="BC29" s="166">
        <f t="shared" ref="BC29:BD29" si="373">BC30+BC31</f>
        <v>0</v>
      </c>
      <c r="BD29" s="178">
        <f t="shared" si="373"/>
        <v>0</v>
      </c>
      <c r="BE29" s="165">
        <f>BE30+BE31</f>
        <v>0</v>
      </c>
      <c r="BF29" s="166">
        <f t="shared" ref="BF29:BG29" si="374">BF30+BF31</f>
        <v>0</v>
      </c>
      <c r="BG29" s="178">
        <f t="shared" si="374"/>
        <v>0</v>
      </c>
      <c r="BH29" s="165">
        <f>BH30+BH31</f>
        <v>0</v>
      </c>
      <c r="BI29" s="166">
        <f t="shared" ref="BI29:BJ29" si="375">BI30+BI31</f>
        <v>0</v>
      </c>
      <c r="BJ29" s="178">
        <f t="shared" si="375"/>
        <v>0</v>
      </c>
      <c r="BK29" s="187">
        <f>BK30+BK31</f>
        <v>0</v>
      </c>
      <c r="BL29" s="167">
        <f t="shared" ref="BL29:BM29" si="376">BL30+BL31</f>
        <v>0</v>
      </c>
      <c r="BM29" s="205">
        <f t="shared" si="376"/>
        <v>0</v>
      </c>
      <c r="BN29" s="204">
        <f>BN30+BN31</f>
        <v>0</v>
      </c>
      <c r="BO29" s="166">
        <f t="shared" ref="BO29:BP29" si="377">BO30+BO31</f>
        <v>0</v>
      </c>
      <c r="BP29" s="178">
        <f t="shared" si="377"/>
        <v>0</v>
      </c>
      <c r="BQ29" s="165">
        <f>BQ30+BQ31</f>
        <v>0</v>
      </c>
      <c r="BR29" s="166">
        <f t="shared" ref="BR29:BS29" si="378">BR30+BR31</f>
        <v>0</v>
      </c>
      <c r="BS29" s="178">
        <f t="shared" si="378"/>
        <v>0</v>
      </c>
      <c r="BT29" s="187">
        <f>BT30+BT31</f>
        <v>0</v>
      </c>
      <c r="BU29" s="167">
        <f t="shared" ref="BU29:BV29" si="379">BU30+BU31</f>
        <v>0</v>
      </c>
      <c r="BV29" s="168">
        <f t="shared" si="379"/>
        <v>0</v>
      </c>
      <c r="BW29" s="165">
        <f>BW30+BW31</f>
        <v>0</v>
      </c>
      <c r="BX29" s="166">
        <f t="shared" ref="BX29:BY29" si="380">BX30+BX31</f>
        <v>0</v>
      </c>
      <c r="BY29" s="178">
        <f t="shared" si="380"/>
        <v>0</v>
      </c>
      <c r="BZ29" s="165">
        <f>BZ30+BZ31</f>
        <v>0</v>
      </c>
      <c r="CA29" s="166">
        <f t="shared" ref="CA29:CB29" si="381">CA30+CA31</f>
        <v>0</v>
      </c>
      <c r="CB29" s="178">
        <f t="shared" si="381"/>
        <v>0</v>
      </c>
      <c r="CC29" s="165">
        <f>CC30+CC31</f>
        <v>0</v>
      </c>
      <c r="CD29" s="166">
        <f t="shared" ref="CD29:CE29" si="382">CD30+CD31</f>
        <v>0</v>
      </c>
      <c r="CE29" s="178">
        <f t="shared" si="382"/>
        <v>0</v>
      </c>
      <c r="CF29" s="187">
        <f>CF30+CF31</f>
        <v>0</v>
      </c>
      <c r="CG29" s="167">
        <f t="shared" ref="CG29:CH29" si="383">CG30+CG31</f>
        <v>0</v>
      </c>
      <c r="CH29" s="205">
        <f t="shared" si="383"/>
        <v>0</v>
      </c>
    </row>
    <row r="30" spans="1:86" x14ac:dyDescent="0.25">
      <c r="A30" s="386"/>
      <c r="B30" s="115" t="s">
        <v>6</v>
      </c>
      <c r="C30" s="127"/>
      <c r="D30" s="91">
        <f t="shared" ref="D30:D31" si="384">+Y30+AT30+BO30</f>
        <v>0</v>
      </c>
      <c r="E30" s="106">
        <f t="shared" ref="E30:E31" si="385">SUM(C30:D30)</f>
        <v>0</v>
      </c>
      <c r="F30" s="139"/>
      <c r="G30" s="91">
        <f t="shared" ref="G30:G31" si="386">+AB30+AW30+BR30</f>
        <v>0</v>
      </c>
      <c r="H30" s="140">
        <f t="shared" ref="H30:H31" si="387">SUM(F30:G30)</f>
        <v>0</v>
      </c>
      <c r="I30" s="139"/>
      <c r="J30" s="91">
        <f t="shared" ref="J30:J31" si="388">+AE30+AZ30+BU30</f>
        <v>0</v>
      </c>
      <c r="K30" s="140">
        <f t="shared" ref="K30:K31" si="389">SUM(I30:J30)</f>
        <v>0</v>
      </c>
      <c r="L30" s="139"/>
      <c r="M30" s="91">
        <f t="shared" ref="M30:M31" si="390">+AH30+BC30+BX30</f>
        <v>0</v>
      </c>
      <c r="N30" s="140">
        <f t="shared" ref="N30:N31" si="391">SUM(L30:M30)</f>
        <v>0</v>
      </c>
      <c r="O30" s="139"/>
      <c r="P30" s="91">
        <f t="shared" ref="P30:P31" si="392">+AK30+BF30+CA30</f>
        <v>0</v>
      </c>
      <c r="Q30" s="140">
        <f t="shared" ref="Q30:Q31" si="393">SUM(O30:P30)</f>
        <v>0</v>
      </c>
      <c r="R30" s="139"/>
      <c r="S30" s="91">
        <f t="shared" ref="S30:S31" si="394">+AN30+BI30+CD30</f>
        <v>0</v>
      </c>
      <c r="T30" s="140">
        <f t="shared" ref="T30:T31" si="395">SUM(R30:S30)</f>
        <v>0</v>
      </c>
      <c r="U30" s="139"/>
      <c r="V30" s="91">
        <f t="shared" ref="V30:V31" si="396">+AQ30+BL30+CG30</f>
        <v>0</v>
      </c>
      <c r="W30" s="128">
        <f t="shared" ref="W30:W31" si="397">SUM(U30:V30)</f>
        <v>0</v>
      </c>
      <c r="X30" s="199"/>
      <c r="Y30" s="80"/>
      <c r="Z30" s="176">
        <f t="shared" ref="Z30:Z31" si="398">SUM(X30:Y30)</f>
        <v>0</v>
      </c>
      <c r="AA30" s="160"/>
      <c r="AB30" s="80"/>
      <c r="AC30" s="176">
        <f t="shared" ref="AC30:AC31" si="399">SUM(AA30:AB30)</f>
        <v>0</v>
      </c>
      <c r="AD30" s="185"/>
      <c r="AE30" s="91">
        <f>+Y30+AB30</f>
        <v>0</v>
      </c>
      <c r="AF30" s="161">
        <f t="shared" ref="AF30:AF31" si="400">SUM(AD30:AE30)</f>
        <v>0</v>
      </c>
      <c r="AG30" s="160"/>
      <c r="AH30" s="80"/>
      <c r="AI30" s="176">
        <f t="shared" ref="AI30:AI31" si="401">SUM(AG30:AH30)</f>
        <v>0</v>
      </c>
      <c r="AJ30" s="160"/>
      <c r="AK30" s="80"/>
      <c r="AL30" s="176">
        <f t="shared" ref="AL30:AL31" si="402">SUM(AJ30:AK30)</f>
        <v>0</v>
      </c>
      <c r="AM30" s="160"/>
      <c r="AN30" s="80"/>
      <c r="AO30" s="176">
        <f t="shared" ref="AO30:AO31" si="403">SUM(AM30:AN30)</f>
        <v>0</v>
      </c>
      <c r="AP30" s="185"/>
      <c r="AQ30" s="91">
        <f>+AH30+AK30-AN30</f>
        <v>0</v>
      </c>
      <c r="AR30" s="200">
        <f t="shared" ref="AR30:AR31" si="404">SUM(AP30:AQ30)</f>
        <v>0</v>
      </c>
      <c r="AS30" s="199"/>
      <c r="AT30" s="80"/>
      <c r="AU30" s="176">
        <f t="shared" ref="AU30:AU31" si="405">SUM(AS30:AT30)</f>
        <v>0</v>
      </c>
      <c r="AV30" s="160"/>
      <c r="AW30" s="80"/>
      <c r="AX30" s="176">
        <f t="shared" ref="AX30:AX31" si="406">SUM(AV30:AW30)</f>
        <v>0</v>
      </c>
      <c r="AY30" s="185"/>
      <c r="AZ30" s="91">
        <f>+AT30+AW30</f>
        <v>0</v>
      </c>
      <c r="BA30" s="161">
        <f t="shared" ref="BA30:BA31" si="407">SUM(AY30:AZ30)</f>
        <v>0</v>
      </c>
      <c r="BB30" s="160"/>
      <c r="BC30" s="80"/>
      <c r="BD30" s="176">
        <f t="shared" ref="BD30:BD31" si="408">SUM(BB30:BC30)</f>
        <v>0</v>
      </c>
      <c r="BE30" s="160"/>
      <c r="BF30" s="80"/>
      <c r="BG30" s="176">
        <f t="shared" ref="BG30:BG31" si="409">SUM(BE30:BF30)</f>
        <v>0</v>
      </c>
      <c r="BH30" s="160"/>
      <c r="BI30" s="80"/>
      <c r="BJ30" s="176">
        <f t="shared" ref="BJ30:BJ31" si="410">SUM(BH30:BI30)</f>
        <v>0</v>
      </c>
      <c r="BK30" s="185"/>
      <c r="BL30" s="91">
        <f>+BC30+BF30-BI30</f>
        <v>0</v>
      </c>
      <c r="BM30" s="200">
        <f t="shared" ref="BM30:BM31" si="411">SUM(BK30:BL30)</f>
        <v>0</v>
      </c>
      <c r="BN30" s="199"/>
      <c r="BO30" s="80"/>
      <c r="BP30" s="176">
        <f t="shared" ref="BP30:BP31" si="412">SUM(BN30:BO30)</f>
        <v>0</v>
      </c>
      <c r="BQ30" s="160"/>
      <c r="BR30" s="80"/>
      <c r="BS30" s="176">
        <f t="shared" ref="BS30:BS31" si="413">SUM(BQ30:BR30)</f>
        <v>0</v>
      </c>
      <c r="BT30" s="185"/>
      <c r="BU30" s="91">
        <f>+BO30+BR30</f>
        <v>0</v>
      </c>
      <c r="BV30" s="161">
        <f t="shared" ref="BV30:BV31" si="414">SUM(BT30:BU30)</f>
        <v>0</v>
      </c>
      <c r="BW30" s="160"/>
      <c r="BX30" s="80"/>
      <c r="BY30" s="176">
        <f t="shared" ref="BY30:BY31" si="415">SUM(BW30:BX30)</f>
        <v>0</v>
      </c>
      <c r="BZ30" s="160"/>
      <c r="CA30" s="80"/>
      <c r="CB30" s="176">
        <f t="shared" ref="CB30:CB31" si="416">SUM(BZ30:CA30)</f>
        <v>0</v>
      </c>
      <c r="CC30" s="160"/>
      <c r="CD30" s="80"/>
      <c r="CE30" s="176">
        <f t="shared" ref="CE30:CE31" si="417">SUM(CC30:CD30)</f>
        <v>0</v>
      </c>
      <c r="CF30" s="185"/>
      <c r="CG30" s="91">
        <f>+BX30+CA30-CD30</f>
        <v>0</v>
      </c>
      <c r="CH30" s="200">
        <f t="shared" ref="CH30:CH31" si="418">SUM(CF30:CG30)</f>
        <v>0</v>
      </c>
    </row>
    <row r="31" spans="1:86" ht="15.75" thickBot="1" x14ac:dyDescent="0.3">
      <c r="A31" s="386"/>
      <c r="B31" s="118" t="s">
        <v>7</v>
      </c>
      <c r="C31" s="142">
        <f>+X31+AS31+BN31</f>
        <v>0</v>
      </c>
      <c r="D31" s="92">
        <f t="shared" si="384"/>
        <v>0</v>
      </c>
      <c r="E31" s="108">
        <f t="shared" si="385"/>
        <v>0</v>
      </c>
      <c r="F31" s="141">
        <f>+AA31+AV31+BQ31</f>
        <v>0</v>
      </c>
      <c r="G31" s="92">
        <f t="shared" si="386"/>
        <v>0</v>
      </c>
      <c r="H31" s="143">
        <f t="shared" si="387"/>
        <v>0</v>
      </c>
      <c r="I31" s="141">
        <f>+AD31+AY31+BT31</f>
        <v>0</v>
      </c>
      <c r="J31" s="92">
        <f t="shared" si="388"/>
        <v>0</v>
      </c>
      <c r="K31" s="143">
        <f t="shared" si="389"/>
        <v>0</v>
      </c>
      <c r="L31" s="141">
        <f>+AG31+BB31+BW31</f>
        <v>0</v>
      </c>
      <c r="M31" s="92">
        <f t="shared" si="390"/>
        <v>0</v>
      </c>
      <c r="N31" s="143">
        <f t="shared" si="391"/>
        <v>0</v>
      </c>
      <c r="O31" s="141">
        <f>+AJ31+BE31+BZ31</f>
        <v>0</v>
      </c>
      <c r="P31" s="92">
        <f t="shared" si="392"/>
        <v>0</v>
      </c>
      <c r="Q31" s="143">
        <f t="shared" si="393"/>
        <v>0</v>
      </c>
      <c r="R31" s="141">
        <f>+AM31+BH31+CC31</f>
        <v>0</v>
      </c>
      <c r="S31" s="92">
        <f t="shared" si="394"/>
        <v>0</v>
      </c>
      <c r="T31" s="143">
        <f t="shared" si="395"/>
        <v>0</v>
      </c>
      <c r="U31" s="141">
        <f>+AP31+BK31+CF31</f>
        <v>0</v>
      </c>
      <c r="V31" s="92">
        <f t="shared" si="396"/>
        <v>0</v>
      </c>
      <c r="W31" s="130">
        <f t="shared" si="397"/>
        <v>0</v>
      </c>
      <c r="X31" s="201"/>
      <c r="Y31" s="87"/>
      <c r="Z31" s="177">
        <f t="shared" si="398"/>
        <v>0</v>
      </c>
      <c r="AA31" s="162"/>
      <c r="AB31" s="87"/>
      <c r="AC31" s="177">
        <f t="shared" si="399"/>
        <v>0</v>
      </c>
      <c r="AD31" s="141">
        <f>+X31+AA31</f>
        <v>0</v>
      </c>
      <c r="AE31" s="92">
        <f>+Y31+AB31</f>
        <v>0</v>
      </c>
      <c r="AF31" s="163">
        <f t="shared" si="400"/>
        <v>0</v>
      </c>
      <c r="AG31" s="162"/>
      <c r="AH31" s="87"/>
      <c r="AI31" s="177">
        <f t="shared" si="401"/>
        <v>0</v>
      </c>
      <c r="AJ31" s="162"/>
      <c r="AK31" s="87"/>
      <c r="AL31" s="177">
        <f t="shared" si="402"/>
        <v>0</v>
      </c>
      <c r="AM31" s="162"/>
      <c r="AN31" s="87"/>
      <c r="AO31" s="177">
        <f t="shared" si="403"/>
        <v>0</v>
      </c>
      <c r="AP31" s="141">
        <f>+AG31+AJ31-AM31</f>
        <v>0</v>
      </c>
      <c r="AQ31" s="92">
        <f>+AH31+AK31-AN31</f>
        <v>0</v>
      </c>
      <c r="AR31" s="202">
        <f t="shared" si="404"/>
        <v>0</v>
      </c>
      <c r="AS31" s="201"/>
      <c r="AT31" s="87"/>
      <c r="AU31" s="177">
        <f t="shared" si="405"/>
        <v>0</v>
      </c>
      <c r="AV31" s="162"/>
      <c r="AW31" s="87"/>
      <c r="AX31" s="177">
        <f t="shared" si="406"/>
        <v>0</v>
      </c>
      <c r="AY31" s="141">
        <f>+AS31+AV31</f>
        <v>0</v>
      </c>
      <c r="AZ31" s="92">
        <f>+AT31+AW31</f>
        <v>0</v>
      </c>
      <c r="BA31" s="163">
        <f t="shared" si="407"/>
        <v>0</v>
      </c>
      <c r="BB31" s="162"/>
      <c r="BC31" s="87"/>
      <c r="BD31" s="177">
        <f t="shared" si="408"/>
        <v>0</v>
      </c>
      <c r="BE31" s="162"/>
      <c r="BF31" s="87"/>
      <c r="BG31" s="177">
        <f t="shared" si="409"/>
        <v>0</v>
      </c>
      <c r="BH31" s="162"/>
      <c r="BI31" s="87"/>
      <c r="BJ31" s="177">
        <f t="shared" si="410"/>
        <v>0</v>
      </c>
      <c r="BK31" s="141">
        <f>+BB31+BE31-BH31</f>
        <v>0</v>
      </c>
      <c r="BL31" s="92">
        <f>+BC31+BF31-BI31</f>
        <v>0</v>
      </c>
      <c r="BM31" s="202">
        <f t="shared" si="411"/>
        <v>0</v>
      </c>
      <c r="BN31" s="201"/>
      <c r="BO31" s="87"/>
      <c r="BP31" s="177">
        <f t="shared" si="412"/>
        <v>0</v>
      </c>
      <c r="BQ31" s="162"/>
      <c r="BR31" s="87"/>
      <c r="BS31" s="177">
        <f t="shared" si="413"/>
        <v>0</v>
      </c>
      <c r="BT31" s="141">
        <f>+BN31+BQ31</f>
        <v>0</v>
      </c>
      <c r="BU31" s="92">
        <f>+BO31+BR31</f>
        <v>0</v>
      </c>
      <c r="BV31" s="163">
        <f t="shared" si="414"/>
        <v>0</v>
      </c>
      <c r="BW31" s="162"/>
      <c r="BX31" s="87"/>
      <c r="BY31" s="177">
        <f t="shared" si="415"/>
        <v>0</v>
      </c>
      <c r="BZ31" s="162"/>
      <c r="CA31" s="87"/>
      <c r="CB31" s="177">
        <f t="shared" si="416"/>
        <v>0</v>
      </c>
      <c r="CC31" s="162"/>
      <c r="CD31" s="87"/>
      <c r="CE31" s="177">
        <f t="shared" si="417"/>
        <v>0</v>
      </c>
      <c r="CF31" s="141">
        <f>+BW31+BZ31-CC31</f>
        <v>0</v>
      </c>
      <c r="CG31" s="92">
        <f>+BX31+CA31-CD31</f>
        <v>0</v>
      </c>
      <c r="CH31" s="202">
        <f t="shared" si="418"/>
        <v>0</v>
      </c>
    </row>
    <row r="32" spans="1:86" ht="28.5" x14ac:dyDescent="0.25">
      <c r="A32" s="381">
        <v>4</v>
      </c>
      <c r="B32" s="120" t="s">
        <v>40</v>
      </c>
      <c r="C32" s="193">
        <f>C33+C34</f>
        <v>0</v>
      </c>
      <c r="D32" s="145">
        <f t="shared" ref="D32:E32" si="419">D33+D34</f>
        <v>0</v>
      </c>
      <c r="E32" s="146">
        <f t="shared" si="419"/>
        <v>0</v>
      </c>
      <c r="F32" s="144">
        <f>F33+F34</f>
        <v>0</v>
      </c>
      <c r="G32" s="145">
        <f t="shared" ref="G32:H32" si="420">G33+G34</f>
        <v>0</v>
      </c>
      <c r="H32" s="147">
        <f t="shared" si="420"/>
        <v>0</v>
      </c>
      <c r="I32" s="144">
        <f>I33+I34</f>
        <v>0</v>
      </c>
      <c r="J32" s="145">
        <f t="shared" ref="J32:K32" si="421">J33+J34</f>
        <v>0</v>
      </c>
      <c r="K32" s="147">
        <f t="shared" si="421"/>
        <v>0</v>
      </c>
      <c r="L32" s="144">
        <f>L33+L34</f>
        <v>0</v>
      </c>
      <c r="M32" s="145">
        <f t="shared" ref="M32:N32" si="422">M33+M34</f>
        <v>0</v>
      </c>
      <c r="N32" s="147">
        <f t="shared" si="422"/>
        <v>0</v>
      </c>
      <c r="O32" s="144">
        <f>O33+O34</f>
        <v>0</v>
      </c>
      <c r="P32" s="145">
        <f t="shared" ref="P32:Q32" si="423">P33+P34</f>
        <v>0</v>
      </c>
      <c r="Q32" s="147">
        <f t="shared" si="423"/>
        <v>0</v>
      </c>
      <c r="R32" s="144">
        <f>R33+R34</f>
        <v>0</v>
      </c>
      <c r="S32" s="145">
        <f t="shared" ref="S32:T32" si="424">S33+S34</f>
        <v>0</v>
      </c>
      <c r="T32" s="147">
        <f t="shared" si="424"/>
        <v>0</v>
      </c>
      <c r="U32" s="144">
        <f>U33+U34</f>
        <v>0</v>
      </c>
      <c r="V32" s="145">
        <f t="shared" ref="V32:W32" si="425">V33+V34</f>
        <v>0</v>
      </c>
      <c r="W32" s="194">
        <f t="shared" si="425"/>
        <v>0</v>
      </c>
      <c r="X32" s="197">
        <f>X33+X34</f>
        <v>0</v>
      </c>
      <c r="Y32" s="157">
        <f t="shared" ref="Y32:Z32" si="426">Y33+Y34</f>
        <v>0</v>
      </c>
      <c r="Z32" s="175">
        <f t="shared" si="426"/>
        <v>0</v>
      </c>
      <c r="AA32" s="156">
        <f>AA33+AA34</f>
        <v>0</v>
      </c>
      <c r="AB32" s="157">
        <f t="shared" ref="AB32:AC32" si="427">AB33+AB34</f>
        <v>0</v>
      </c>
      <c r="AC32" s="175">
        <f t="shared" si="427"/>
        <v>0</v>
      </c>
      <c r="AD32" s="184">
        <f>AD33+AD34</f>
        <v>0</v>
      </c>
      <c r="AE32" s="158">
        <f t="shared" ref="AE32:AF32" si="428">AE33+AE34</f>
        <v>0</v>
      </c>
      <c r="AF32" s="159">
        <f t="shared" si="428"/>
        <v>0</v>
      </c>
      <c r="AG32" s="156">
        <f>AG33+AG34</f>
        <v>0</v>
      </c>
      <c r="AH32" s="157">
        <f t="shared" ref="AH32:AI32" si="429">AH33+AH34</f>
        <v>0</v>
      </c>
      <c r="AI32" s="175">
        <f t="shared" si="429"/>
        <v>0</v>
      </c>
      <c r="AJ32" s="156">
        <f>AJ33+AJ34</f>
        <v>0</v>
      </c>
      <c r="AK32" s="157">
        <f t="shared" ref="AK32:AL32" si="430">AK33+AK34</f>
        <v>0</v>
      </c>
      <c r="AL32" s="175">
        <f t="shared" si="430"/>
        <v>0</v>
      </c>
      <c r="AM32" s="156">
        <f>AM33+AM34</f>
        <v>0</v>
      </c>
      <c r="AN32" s="157">
        <f t="shared" ref="AN32:AO32" si="431">AN33+AN34</f>
        <v>0</v>
      </c>
      <c r="AO32" s="175">
        <f t="shared" si="431"/>
        <v>0</v>
      </c>
      <c r="AP32" s="184">
        <f>AP33+AP34</f>
        <v>0</v>
      </c>
      <c r="AQ32" s="158">
        <f t="shared" ref="AQ32:AR32" si="432">AQ33+AQ34</f>
        <v>0</v>
      </c>
      <c r="AR32" s="198">
        <f t="shared" si="432"/>
        <v>0</v>
      </c>
      <c r="AS32" s="197">
        <f>AS33+AS34</f>
        <v>0</v>
      </c>
      <c r="AT32" s="157">
        <f t="shared" ref="AT32:AU32" si="433">AT33+AT34</f>
        <v>0</v>
      </c>
      <c r="AU32" s="175">
        <f t="shared" si="433"/>
        <v>0</v>
      </c>
      <c r="AV32" s="156">
        <f>AV33+AV34</f>
        <v>0</v>
      </c>
      <c r="AW32" s="157">
        <f t="shared" ref="AW32:AX32" si="434">AW33+AW34</f>
        <v>0</v>
      </c>
      <c r="AX32" s="175">
        <f t="shared" si="434"/>
        <v>0</v>
      </c>
      <c r="AY32" s="184">
        <f>AY33+AY34</f>
        <v>0</v>
      </c>
      <c r="AZ32" s="158">
        <f t="shared" ref="AZ32:BA32" si="435">AZ33+AZ34</f>
        <v>0</v>
      </c>
      <c r="BA32" s="159">
        <f t="shared" si="435"/>
        <v>0</v>
      </c>
      <c r="BB32" s="156">
        <f>BB33+BB34</f>
        <v>0</v>
      </c>
      <c r="BC32" s="157">
        <f t="shared" ref="BC32:BD32" si="436">BC33+BC34</f>
        <v>0</v>
      </c>
      <c r="BD32" s="175">
        <f t="shared" si="436"/>
        <v>0</v>
      </c>
      <c r="BE32" s="156">
        <f>BE33+BE34</f>
        <v>0</v>
      </c>
      <c r="BF32" s="157">
        <f t="shared" ref="BF32:BG32" si="437">BF33+BF34</f>
        <v>0</v>
      </c>
      <c r="BG32" s="175">
        <f t="shared" si="437"/>
        <v>0</v>
      </c>
      <c r="BH32" s="156">
        <f>BH33+BH34</f>
        <v>0</v>
      </c>
      <c r="BI32" s="157">
        <f t="shared" ref="BI32:BJ32" si="438">BI33+BI34</f>
        <v>0</v>
      </c>
      <c r="BJ32" s="175">
        <f t="shared" si="438"/>
        <v>0</v>
      </c>
      <c r="BK32" s="184">
        <f>BK33+BK34</f>
        <v>0</v>
      </c>
      <c r="BL32" s="158">
        <f t="shared" ref="BL32:BM32" si="439">BL33+BL34</f>
        <v>0</v>
      </c>
      <c r="BM32" s="198">
        <f t="shared" si="439"/>
        <v>0</v>
      </c>
      <c r="BN32" s="197">
        <f>BN33+BN34</f>
        <v>0</v>
      </c>
      <c r="BO32" s="157">
        <f t="shared" ref="BO32:BP32" si="440">BO33+BO34</f>
        <v>0</v>
      </c>
      <c r="BP32" s="175">
        <f t="shared" si="440"/>
        <v>0</v>
      </c>
      <c r="BQ32" s="156">
        <f>BQ33+BQ34</f>
        <v>0</v>
      </c>
      <c r="BR32" s="157">
        <f t="shared" ref="BR32:BS32" si="441">BR33+BR34</f>
        <v>0</v>
      </c>
      <c r="BS32" s="175">
        <f t="shared" si="441"/>
        <v>0</v>
      </c>
      <c r="BT32" s="184">
        <f>BT33+BT34</f>
        <v>0</v>
      </c>
      <c r="BU32" s="158">
        <f t="shared" ref="BU32:BV32" si="442">BU33+BU34</f>
        <v>0</v>
      </c>
      <c r="BV32" s="159">
        <f t="shared" si="442"/>
        <v>0</v>
      </c>
      <c r="BW32" s="156">
        <f>BW33+BW34</f>
        <v>0</v>
      </c>
      <c r="BX32" s="157">
        <f t="shared" ref="BX32:BY32" si="443">BX33+BX34</f>
        <v>0</v>
      </c>
      <c r="BY32" s="175">
        <f t="shared" si="443"/>
        <v>0</v>
      </c>
      <c r="BZ32" s="156">
        <f>BZ33+BZ34</f>
        <v>0</v>
      </c>
      <c r="CA32" s="157">
        <f t="shared" ref="CA32:CB32" si="444">CA33+CA34</f>
        <v>0</v>
      </c>
      <c r="CB32" s="175">
        <f t="shared" si="444"/>
        <v>0</v>
      </c>
      <c r="CC32" s="156">
        <f>CC33+CC34</f>
        <v>0</v>
      </c>
      <c r="CD32" s="157">
        <f t="shared" ref="CD32:CE32" si="445">CD33+CD34</f>
        <v>0</v>
      </c>
      <c r="CE32" s="175">
        <f t="shared" si="445"/>
        <v>0</v>
      </c>
      <c r="CF32" s="184">
        <f>CF33+CF34</f>
        <v>0</v>
      </c>
      <c r="CG32" s="158">
        <f t="shared" ref="CG32:CH32" si="446">CG33+CG34</f>
        <v>0</v>
      </c>
      <c r="CH32" s="198">
        <f t="shared" si="446"/>
        <v>0</v>
      </c>
    </row>
    <row r="33" spans="1:86" x14ac:dyDescent="0.25">
      <c r="A33" s="382"/>
      <c r="B33" s="115" t="s">
        <v>6</v>
      </c>
      <c r="C33" s="127"/>
      <c r="D33" s="91">
        <f t="shared" ref="D33:D34" si="447">+Y33+AT33+BO33</f>
        <v>0</v>
      </c>
      <c r="E33" s="106">
        <f t="shared" ref="E33:E35" si="448">SUM(C33:D33)</f>
        <v>0</v>
      </c>
      <c r="F33" s="139"/>
      <c r="G33" s="91">
        <f t="shared" ref="G33:G34" si="449">+AB33+AW33+BR33</f>
        <v>0</v>
      </c>
      <c r="H33" s="140">
        <f t="shared" ref="H33:H35" si="450">SUM(F33:G33)</f>
        <v>0</v>
      </c>
      <c r="I33" s="139"/>
      <c r="J33" s="91">
        <f t="shared" ref="J33:J34" si="451">+AE33+AZ33+BU33</f>
        <v>0</v>
      </c>
      <c r="K33" s="140">
        <f t="shared" ref="K33:K35" si="452">SUM(I33:J33)</f>
        <v>0</v>
      </c>
      <c r="L33" s="139"/>
      <c r="M33" s="91">
        <f t="shared" ref="M33:M34" si="453">+AH33+BC33+BX33</f>
        <v>0</v>
      </c>
      <c r="N33" s="140">
        <f t="shared" ref="N33:N35" si="454">SUM(L33:M33)</f>
        <v>0</v>
      </c>
      <c r="O33" s="139"/>
      <c r="P33" s="91">
        <f t="shared" ref="P33:P34" si="455">+AK33+BF33+CA33</f>
        <v>0</v>
      </c>
      <c r="Q33" s="140">
        <f t="shared" ref="Q33:Q35" si="456">SUM(O33:P33)</f>
        <v>0</v>
      </c>
      <c r="R33" s="139"/>
      <c r="S33" s="91">
        <f t="shared" ref="S33:S34" si="457">+AN33+BI33+CD33</f>
        <v>0</v>
      </c>
      <c r="T33" s="140">
        <f t="shared" ref="T33:T35" si="458">SUM(R33:S33)</f>
        <v>0</v>
      </c>
      <c r="U33" s="139"/>
      <c r="V33" s="91">
        <f t="shared" ref="V33:V34" si="459">+AQ33+BL33+CG33</f>
        <v>0</v>
      </c>
      <c r="W33" s="128">
        <f t="shared" ref="W33:W35" si="460">SUM(U33:V33)</f>
        <v>0</v>
      </c>
      <c r="X33" s="199"/>
      <c r="Y33" s="80"/>
      <c r="Z33" s="176">
        <f t="shared" ref="Z33:Z35" si="461">SUM(X33:Y33)</f>
        <v>0</v>
      </c>
      <c r="AA33" s="160"/>
      <c r="AB33" s="80"/>
      <c r="AC33" s="176">
        <f t="shared" ref="AC33:AC35" si="462">SUM(AA33:AB33)</f>
        <v>0</v>
      </c>
      <c r="AD33" s="185"/>
      <c r="AE33" s="91">
        <f>+Y33+AB33</f>
        <v>0</v>
      </c>
      <c r="AF33" s="161">
        <f t="shared" ref="AF33:AF35" si="463">SUM(AD33:AE33)</f>
        <v>0</v>
      </c>
      <c r="AG33" s="160"/>
      <c r="AH33" s="80"/>
      <c r="AI33" s="176">
        <f t="shared" ref="AI33:AI35" si="464">SUM(AG33:AH33)</f>
        <v>0</v>
      </c>
      <c r="AJ33" s="160"/>
      <c r="AK33" s="80"/>
      <c r="AL33" s="176">
        <f t="shared" ref="AL33:AL35" si="465">SUM(AJ33:AK33)</f>
        <v>0</v>
      </c>
      <c r="AM33" s="160"/>
      <c r="AN33" s="80"/>
      <c r="AO33" s="176">
        <f t="shared" ref="AO33:AO35" si="466">SUM(AM33:AN33)</f>
        <v>0</v>
      </c>
      <c r="AP33" s="185"/>
      <c r="AQ33" s="91">
        <f>+AH33+AK33-AN33</f>
        <v>0</v>
      </c>
      <c r="AR33" s="200">
        <f t="shared" ref="AR33:AR35" si="467">SUM(AP33:AQ33)</f>
        <v>0</v>
      </c>
      <c r="AS33" s="199"/>
      <c r="AT33" s="80"/>
      <c r="AU33" s="176">
        <f t="shared" ref="AU33:AU35" si="468">SUM(AS33:AT33)</f>
        <v>0</v>
      </c>
      <c r="AV33" s="160"/>
      <c r="AW33" s="80"/>
      <c r="AX33" s="176">
        <f t="shared" ref="AX33:AX35" si="469">SUM(AV33:AW33)</f>
        <v>0</v>
      </c>
      <c r="AY33" s="185"/>
      <c r="AZ33" s="91">
        <f>+AT33+AW33</f>
        <v>0</v>
      </c>
      <c r="BA33" s="161">
        <f t="shared" ref="BA33:BA35" si="470">SUM(AY33:AZ33)</f>
        <v>0</v>
      </c>
      <c r="BB33" s="160"/>
      <c r="BC33" s="80"/>
      <c r="BD33" s="176">
        <f t="shared" ref="BD33:BD35" si="471">SUM(BB33:BC33)</f>
        <v>0</v>
      </c>
      <c r="BE33" s="160"/>
      <c r="BF33" s="80"/>
      <c r="BG33" s="176">
        <f t="shared" ref="BG33:BG35" si="472">SUM(BE33:BF33)</f>
        <v>0</v>
      </c>
      <c r="BH33" s="160"/>
      <c r="BI33" s="80"/>
      <c r="BJ33" s="176">
        <f t="shared" ref="BJ33:BJ35" si="473">SUM(BH33:BI33)</f>
        <v>0</v>
      </c>
      <c r="BK33" s="185"/>
      <c r="BL33" s="91">
        <f>+BC33+BF33-BI33</f>
        <v>0</v>
      </c>
      <c r="BM33" s="200">
        <f t="shared" ref="BM33:BM35" si="474">SUM(BK33:BL33)</f>
        <v>0</v>
      </c>
      <c r="BN33" s="199"/>
      <c r="BO33" s="80"/>
      <c r="BP33" s="176">
        <f t="shared" ref="BP33:BP35" si="475">SUM(BN33:BO33)</f>
        <v>0</v>
      </c>
      <c r="BQ33" s="160"/>
      <c r="BR33" s="80"/>
      <c r="BS33" s="176">
        <f t="shared" ref="BS33:BS35" si="476">SUM(BQ33:BR33)</f>
        <v>0</v>
      </c>
      <c r="BT33" s="185"/>
      <c r="BU33" s="91">
        <f>+BO33+BR33</f>
        <v>0</v>
      </c>
      <c r="BV33" s="161">
        <f t="shared" ref="BV33:BV35" si="477">SUM(BT33:BU33)</f>
        <v>0</v>
      </c>
      <c r="BW33" s="160"/>
      <c r="BX33" s="80"/>
      <c r="BY33" s="176">
        <f t="shared" ref="BY33:BY35" si="478">SUM(BW33:BX33)</f>
        <v>0</v>
      </c>
      <c r="BZ33" s="160"/>
      <c r="CA33" s="80"/>
      <c r="CB33" s="176">
        <f t="shared" ref="CB33:CB35" si="479">SUM(BZ33:CA33)</f>
        <v>0</v>
      </c>
      <c r="CC33" s="160"/>
      <c r="CD33" s="80"/>
      <c r="CE33" s="176">
        <f t="shared" ref="CE33:CE35" si="480">SUM(CC33:CD33)</f>
        <v>0</v>
      </c>
      <c r="CF33" s="185"/>
      <c r="CG33" s="91">
        <f>+BX33+CA33-CD33</f>
        <v>0</v>
      </c>
      <c r="CH33" s="200">
        <f t="shared" ref="CH33:CH35" si="481">SUM(CF33:CG33)</f>
        <v>0</v>
      </c>
    </row>
    <row r="34" spans="1:86" ht="15.75" thickBot="1" x14ac:dyDescent="0.3">
      <c r="A34" s="383"/>
      <c r="B34" s="115" t="s">
        <v>7</v>
      </c>
      <c r="C34" s="142">
        <f>+X34+AS34+BN34</f>
        <v>0</v>
      </c>
      <c r="D34" s="92">
        <f t="shared" si="447"/>
        <v>0</v>
      </c>
      <c r="E34" s="108">
        <f t="shared" si="448"/>
        <v>0</v>
      </c>
      <c r="F34" s="141">
        <f>+AA34+AV34+BQ34</f>
        <v>0</v>
      </c>
      <c r="G34" s="92">
        <f t="shared" si="449"/>
        <v>0</v>
      </c>
      <c r="H34" s="143">
        <f t="shared" si="450"/>
        <v>0</v>
      </c>
      <c r="I34" s="141">
        <f>+AD34+AY34+BT34</f>
        <v>0</v>
      </c>
      <c r="J34" s="92">
        <f t="shared" si="451"/>
        <v>0</v>
      </c>
      <c r="K34" s="143">
        <f t="shared" si="452"/>
        <v>0</v>
      </c>
      <c r="L34" s="141">
        <f>+AG34+BB34+BW34</f>
        <v>0</v>
      </c>
      <c r="M34" s="92">
        <f t="shared" si="453"/>
        <v>0</v>
      </c>
      <c r="N34" s="143">
        <f t="shared" si="454"/>
        <v>0</v>
      </c>
      <c r="O34" s="141">
        <f>+AJ34+BE34+BZ34</f>
        <v>0</v>
      </c>
      <c r="P34" s="92">
        <f t="shared" si="455"/>
        <v>0</v>
      </c>
      <c r="Q34" s="143">
        <f t="shared" si="456"/>
        <v>0</v>
      </c>
      <c r="R34" s="141">
        <f>+AM34+BH34+CC34</f>
        <v>0</v>
      </c>
      <c r="S34" s="92">
        <f t="shared" si="457"/>
        <v>0</v>
      </c>
      <c r="T34" s="143">
        <f t="shared" si="458"/>
        <v>0</v>
      </c>
      <c r="U34" s="141">
        <f>+AP34+BK34+CF34</f>
        <v>0</v>
      </c>
      <c r="V34" s="92">
        <f t="shared" si="459"/>
        <v>0</v>
      </c>
      <c r="W34" s="130">
        <f t="shared" si="460"/>
        <v>0</v>
      </c>
      <c r="X34" s="201"/>
      <c r="Y34" s="87"/>
      <c r="Z34" s="177">
        <f t="shared" si="461"/>
        <v>0</v>
      </c>
      <c r="AA34" s="162"/>
      <c r="AB34" s="87"/>
      <c r="AC34" s="177">
        <f t="shared" si="462"/>
        <v>0</v>
      </c>
      <c r="AD34" s="141">
        <f>+X34+AA34</f>
        <v>0</v>
      </c>
      <c r="AE34" s="92">
        <f>+Y34+AB34</f>
        <v>0</v>
      </c>
      <c r="AF34" s="163">
        <f t="shared" si="463"/>
        <v>0</v>
      </c>
      <c r="AG34" s="162"/>
      <c r="AH34" s="87"/>
      <c r="AI34" s="177">
        <f t="shared" si="464"/>
        <v>0</v>
      </c>
      <c r="AJ34" s="162"/>
      <c r="AK34" s="87"/>
      <c r="AL34" s="177">
        <f t="shared" si="465"/>
        <v>0</v>
      </c>
      <c r="AM34" s="162"/>
      <c r="AN34" s="87"/>
      <c r="AO34" s="177">
        <f t="shared" si="466"/>
        <v>0</v>
      </c>
      <c r="AP34" s="141">
        <f>+AG34+AJ34-AM34</f>
        <v>0</v>
      </c>
      <c r="AQ34" s="92">
        <f>+AH34+AK34-AN34</f>
        <v>0</v>
      </c>
      <c r="AR34" s="202">
        <f t="shared" si="467"/>
        <v>0</v>
      </c>
      <c r="AS34" s="201"/>
      <c r="AT34" s="87"/>
      <c r="AU34" s="177">
        <f t="shared" si="468"/>
        <v>0</v>
      </c>
      <c r="AV34" s="162"/>
      <c r="AW34" s="87"/>
      <c r="AX34" s="177">
        <f t="shared" si="469"/>
        <v>0</v>
      </c>
      <c r="AY34" s="141">
        <f>+AS34+AV34</f>
        <v>0</v>
      </c>
      <c r="AZ34" s="92">
        <f>+AT34+AW34</f>
        <v>0</v>
      </c>
      <c r="BA34" s="163">
        <f t="shared" si="470"/>
        <v>0</v>
      </c>
      <c r="BB34" s="162"/>
      <c r="BC34" s="87"/>
      <c r="BD34" s="177">
        <f t="shared" si="471"/>
        <v>0</v>
      </c>
      <c r="BE34" s="162"/>
      <c r="BF34" s="87"/>
      <c r="BG34" s="177">
        <f t="shared" si="472"/>
        <v>0</v>
      </c>
      <c r="BH34" s="162"/>
      <c r="BI34" s="87"/>
      <c r="BJ34" s="177">
        <f t="shared" si="473"/>
        <v>0</v>
      </c>
      <c r="BK34" s="141">
        <f>+BB34+BE34-BH34</f>
        <v>0</v>
      </c>
      <c r="BL34" s="92">
        <f>+BC34+BF34-BI34</f>
        <v>0</v>
      </c>
      <c r="BM34" s="202">
        <f t="shared" si="474"/>
        <v>0</v>
      </c>
      <c r="BN34" s="201"/>
      <c r="BO34" s="87"/>
      <c r="BP34" s="177">
        <f t="shared" si="475"/>
        <v>0</v>
      </c>
      <c r="BQ34" s="162"/>
      <c r="BR34" s="87"/>
      <c r="BS34" s="177">
        <f t="shared" si="476"/>
        <v>0</v>
      </c>
      <c r="BT34" s="141">
        <f>+BN34+BQ34</f>
        <v>0</v>
      </c>
      <c r="BU34" s="92">
        <f>+BO34+BR34</f>
        <v>0</v>
      </c>
      <c r="BV34" s="163">
        <f t="shared" si="477"/>
        <v>0</v>
      </c>
      <c r="BW34" s="162"/>
      <c r="BX34" s="87"/>
      <c r="BY34" s="177">
        <f t="shared" si="478"/>
        <v>0</v>
      </c>
      <c r="BZ34" s="162"/>
      <c r="CA34" s="87"/>
      <c r="CB34" s="177">
        <f t="shared" si="479"/>
        <v>0</v>
      </c>
      <c r="CC34" s="162"/>
      <c r="CD34" s="87"/>
      <c r="CE34" s="177">
        <f t="shared" si="480"/>
        <v>0</v>
      </c>
      <c r="CF34" s="141">
        <f>+BW34+BZ34-CC34</f>
        <v>0</v>
      </c>
      <c r="CG34" s="92">
        <f>+BX34+CA34-CD34</f>
        <v>0</v>
      </c>
      <c r="CH34" s="202">
        <f t="shared" si="481"/>
        <v>0</v>
      </c>
    </row>
    <row r="35" spans="1:86" x14ac:dyDescent="0.25">
      <c r="A35" s="381">
        <v>5</v>
      </c>
      <c r="B35" s="121" t="s">
        <v>1</v>
      </c>
      <c r="C35" s="193">
        <f>C37</f>
        <v>0</v>
      </c>
      <c r="D35" s="145">
        <f>D36+D37</f>
        <v>0</v>
      </c>
      <c r="E35" s="146">
        <f t="shared" si="448"/>
        <v>0</v>
      </c>
      <c r="F35" s="144">
        <f>F37</f>
        <v>0</v>
      </c>
      <c r="G35" s="145">
        <f>G36+G37</f>
        <v>0</v>
      </c>
      <c r="H35" s="147">
        <f t="shared" si="450"/>
        <v>0</v>
      </c>
      <c r="I35" s="144">
        <f>I37</f>
        <v>0</v>
      </c>
      <c r="J35" s="145">
        <f>J36+J37</f>
        <v>0</v>
      </c>
      <c r="K35" s="147">
        <f t="shared" si="452"/>
        <v>0</v>
      </c>
      <c r="L35" s="144">
        <f>L37</f>
        <v>0</v>
      </c>
      <c r="M35" s="145">
        <f>M36+M37</f>
        <v>0</v>
      </c>
      <c r="N35" s="147">
        <f t="shared" si="454"/>
        <v>0</v>
      </c>
      <c r="O35" s="144">
        <f>O37</f>
        <v>0</v>
      </c>
      <c r="P35" s="145">
        <f>P36+P37</f>
        <v>0</v>
      </c>
      <c r="Q35" s="147">
        <f t="shared" si="456"/>
        <v>0</v>
      </c>
      <c r="R35" s="144">
        <f>R37</f>
        <v>0</v>
      </c>
      <c r="S35" s="145">
        <f>S36+S37</f>
        <v>0</v>
      </c>
      <c r="T35" s="147">
        <f t="shared" si="458"/>
        <v>0</v>
      </c>
      <c r="U35" s="144">
        <f>U37</f>
        <v>0</v>
      </c>
      <c r="V35" s="145">
        <f>V36+V37</f>
        <v>0</v>
      </c>
      <c r="W35" s="194">
        <f t="shared" si="460"/>
        <v>0</v>
      </c>
      <c r="X35" s="197">
        <f>X37</f>
        <v>0</v>
      </c>
      <c r="Y35" s="157">
        <f>Y36+Y37</f>
        <v>0</v>
      </c>
      <c r="Z35" s="175">
        <f t="shared" si="461"/>
        <v>0</v>
      </c>
      <c r="AA35" s="156">
        <f>AA37</f>
        <v>0</v>
      </c>
      <c r="AB35" s="157">
        <f>AB36+AB37</f>
        <v>0</v>
      </c>
      <c r="AC35" s="175">
        <f t="shared" si="462"/>
        <v>0</v>
      </c>
      <c r="AD35" s="184">
        <f>AD37</f>
        <v>0</v>
      </c>
      <c r="AE35" s="158">
        <f>AE36+AE37</f>
        <v>0</v>
      </c>
      <c r="AF35" s="159">
        <f t="shared" si="463"/>
        <v>0</v>
      </c>
      <c r="AG35" s="156">
        <f>AG37</f>
        <v>0</v>
      </c>
      <c r="AH35" s="157">
        <f>AH36+AH37</f>
        <v>0</v>
      </c>
      <c r="AI35" s="175">
        <f t="shared" si="464"/>
        <v>0</v>
      </c>
      <c r="AJ35" s="156">
        <f>AJ37</f>
        <v>0</v>
      </c>
      <c r="AK35" s="157">
        <f>AK36+AK37</f>
        <v>0</v>
      </c>
      <c r="AL35" s="175">
        <f t="shared" si="465"/>
        <v>0</v>
      </c>
      <c r="AM35" s="156">
        <f>AM37</f>
        <v>0</v>
      </c>
      <c r="AN35" s="157">
        <f>AN36+AN37</f>
        <v>0</v>
      </c>
      <c r="AO35" s="175">
        <f t="shared" si="466"/>
        <v>0</v>
      </c>
      <c r="AP35" s="184">
        <f>AP37</f>
        <v>0</v>
      </c>
      <c r="AQ35" s="158">
        <f>AQ36+AQ37</f>
        <v>0</v>
      </c>
      <c r="AR35" s="198">
        <f t="shared" si="467"/>
        <v>0</v>
      </c>
      <c r="AS35" s="197">
        <f>AS37</f>
        <v>0</v>
      </c>
      <c r="AT35" s="157">
        <f>AT36+AT37</f>
        <v>0</v>
      </c>
      <c r="AU35" s="175">
        <f t="shared" si="468"/>
        <v>0</v>
      </c>
      <c r="AV35" s="156">
        <f>AV37</f>
        <v>0</v>
      </c>
      <c r="AW35" s="157">
        <f>AW36+AW37</f>
        <v>0</v>
      </c>
      <c r="AX35" s="175">
        <f t="shared" si="469"/>
        <v>0</v>
      </c>
      <c r="AY35" s="184">
        <f>AY37</f>
        <v>0</v>
      </c>
      <c r="AZ35" s="158">
        <f>AZ36+AZ37</f>
        <v>0</v>
      </c>
      <c r="BA35" s="159">
        <f t="shared" si="470"/>
        <v>0</v>
      </c>
      <c r="BB35" s="156">
        <f>BB37</f>
        <v>0</v>
      </c>
      <c r="BC35" s="157">
        <f>BC36+BC37</f>
        <v>0</v>
      </c>
      <c r="BD35" s="175">
        <f t="shared" si="471"/>
        <v>0</v>
      </c>
      <c r="BE35" s="156">
        <f>BE37</f>
        <v>0</v>
      </c>
      <c r="BF35" s="157">
        <f>BF36+BF37</f>
        <v>0</v>
      </c>
      <c r="BG35" s="175">
        <f t="shared" si="472"/>
        <v>0</v>
      </c>
      <c r="BH35" s="156">
        <f>BH37</f>
        <v>0</v>
      </c>
      <c r="BI35" s="157">
        <f>BI36+BI37</f>
        <v>0</v>
      </c>
      <c r="BJ35" s="175">
        <f t="shared" si="473"/>
        <v>0</v>
      </c>
      <c r="BK35" s="184">
        <f>BK37</f>
        <v>0</v>
      </c>
      <c r="BL35" s="158">
        <f>BL36+BL37</f>
        <v>0</v>
      </c>
      <c r="BM35" s="198">
        <f t="shared" si="474"/>
        <v>0</v>
      </c>
      <c r="BN35" s="197">
        <f>BN37</f>
        <v>0</v>
      </c>
      <c r="BO35" s="157">
        <f>BO36+BO37</f>
        <v>0</v>
      </c>
      <c r="BP35" s="175">
        <f t="shared" si="475"/>
        <v>0</v>
      </c>
      <c r="BQ35" s="156">
        <f>BQ37</f>
        <v>0</v>
      </c>
      <c r="BR35" s="157">
        <f>BR36+BR37</f>
        <v>0</v>
      </c>
      <c r="BS35" s="175">
        <f t="shared" si="476"/>
        <v>0</v>
      </c>
      <c r="BT35" s="184">
        <f>BT37</f>
        <v>0</v>
      </c>
      <c r="BU35" s="158">
        <f>BU36+BU37</f>
        <v>0</v>
      </c>
      <c r="BV35" s="159">
        <f t="shared" si="477"/>
        <v>0</v>
      </c>
      <c r="BW35" s="156">
        <f>BW37</f>
        <v>0</v>
      </c>
      <c r="BX35" s="157">
        <f>BX36+BX37</f>
        <v>0</v>
      </c>
      <c r="BY35" s="175">
        <f t="shared" si="478"/>
        <v>0</v>
      </c>
      <c r="BZ35" s="156">
        <f>BZ37</f>
        <v>0</v>
      </c>
      <c r="CA35" s="157">
        <f>CA36+CA37</f>
        <v>0</v>
      </c>
      <c r="CB35" s="175">
        <f t="shared" si="479"/>
        <v>0</v>
      </c>
      <c r="CC35" s="156">
        <f>CC37</f>
        <v>0</v>
      </c>
      <c r="CD35" s="157">
        <f>CD36+CD37</f>
        <v>0</v>
      </c>
      <c r="CE35" s="175">
        <f t="shared" si="480"/>
        <v>0</v>
      </c>
      <c r="CF35" s="184">
        <f>CF37</f>
        <v>0</v>
      </c>
      <c r="CG35" s="158">
        <f>CG36+CG37</f>
        <v>0</v>
      </c>
      <c r="CH35" s="198">
        <f t="shared" si="481"/>
        <v>0</v>
      </c>
    </row>
    <row r="36" spans="1:86" x14ac:dyDescent="0.25">
      <c r="A36" s="382"/>
      <c r="B36" s="115" t="s">
        <v>45</v>
      </c>
      <c r="C36" s="127"/>
      <c r="D36" s="91">
        <f t="shared" ref="D36:D37" si="482">+Y36+AT36+BO36</f>
        <v>0</v>
      </c>
      <c r="E36" s="106">
        <f t="shared" ref="E36:E40" si="483">SUM(C36:D36)</f>
        <v>0</v>
      </c>
      <c r="F36" s="139"/>
      <c r="G36" s="91">
        <f t="shared" ref="G36:G37" si="484">+AB36+AW36+BR36</f>
        <v>0</v>
      </c>
      <c r="H36" s="140">
        <f t="shared" ref="H36:H40" si="485">SUM(F36:G36)</f>
        <v>0</v>
      </c>
      <c r="I36" s="139"/>
      <c r="J36" s="91">
        <f t="shared" ref="J36:J37" si="486">+AE36+AZ36+BU36</f>
        <v>0</v>
      </c>
      <c r="K36" s="140">
        <f t="shared" ref="K36:K40" si="487">SUM(I36:J36)</f>
        <v>0</v>
      </c>
      <c r="L36" s="139"/>
      <c r="M36" s="91">
        <f t="shared" ref="M36:M37" si="488">+AH36+BC36+BX36</f>
        <v>0</v>
      </c>
      <c r="N36" s="140">
        <f t="shared" ref="N36:N40" si="489">SUM(L36:M36)</f>
        <v>0</v>
      </c>
      <c r="O36" s="139"/>
      <c r="P36" s="91">
        <f t="shared" ref="P36:P37" si="490">+AK36+BF36+CA36</f>
        <v>0</v>
      </c>
      <c r="Q36" s="140">
        <f t="shared" ref="Q36:Q40" si="491">SUM(O36:P36)</f>
        <v>0</v>
      </c>
      <c r="R36" s="139"/>
      <c r="S36" s="91">
        <f t="shared" ref="S36:S37" si="492">+AN36+BI36+CD36</f>
        <v>0</v>
      </c>
      <c r="T36" s="140">
        <f t="shared" ref="T36:T40" si="493">SUM(R36:S36)</f>
        <v>0</v>
      </c>
      <c r="U36" s="139"/>
      <c r="V36" s="91">
        <f t="shared" ref="V36:V37" si="494">+AQ36+BL36+CG36</f>
        <v>0</v>
      </c>
      <c r="W36" s="128">
        <f t="shared" ref="W36:W40" si="495">SUM(U36:V36)</f>
        <v>0</v>
      </c>
      <c r="X36" s="199"/>
      <c r="Y36" s="80"/>
      <c r="Z36" s="176">
        <f t="shared" si="17"/>
        <v>0</v>
      </c>
      <c r="AA36" s="160"/>
      <c r="AB36" s="80"/>
      <c r="AC36" s="176">
        <f t="shared" ref="AC36:AC40" si="496">SUM(AA36:AB36)</f>
        <v>0</v>
      </c>
      <c r="AD36" s="185"/>
      <c r="AE36" s="91">
        <f>+Y36+AB36</f>
        <v>0</v>
      </c>
      <c r="AF36" s="161">
        <f t="shared" ref="AF36:AF40" si="497">SUM(AD36:AE36)</f>
        <v>0</v>
      </c>
      <c r="AG36" s="160"/>
      <c r="AH36" s="80"/>
      <c r="AI36" s="176">
        <f t="shared" ref="AI36:AI40" si="498">SUM(AG36:AH36)</f>
        <v>0</v>
      </c>
      <c r="AJ36" s="160"/>
      <c r="AK36" s="80"/>
      <c r="AL36" s="176">
        <f t="shared" ref="AL36:AL40" si="499">SUM(AJ36:AK36)</f>
        <v>0</v>
      </c>
      <c r="AM36" s="160"/>
      <c r="AN36" s="80"/>
      <c r="AO36" s="176">
        <f t="shared" ref="AO36:AO40" si="500">SUM(AM36:AN36)</f>
        <v>0</v>
      </c>
      <c r="AP36" s="185"/>
      <c r="AQ36" s="91">
        <f>+AH36+AK36-AN36</f>
        <v>0</v>
      </c>
      <c r="AR36" s="200">
        <f t="shared" ref="AR36:AR40" si="501">SUM(AP36:AQ36)</f>
        <v>0</v>
      </c>
      <c r="AS36" s="199"/>
      <c r="AT36" s="80"/>
      <c r="AU36" s="176">
        <f t="shared" ref="AU36:AU40" si="502">SUM(AS36:AT36)</f>
        <v>0</v>
      </c>
      <c r="AV36" s="160"/>
      <c r="AW36" s="80"/>
      <c r="AX36" s="176">
        <f t="shared" ref="AX36:AX40" si="503">SUM(AV36:AW36)</f>
        <v>0</v>
      </c>
      <c r="AY36" s="185"/>
      <c r="AZ36" s="91">
        <f>+AT36+AW36</f>
        <v>0</v>
      </c>
      <c r="BA36" s="161">
        <f t="shared" ref="BA36:BA40" si="504">SUM(AY36:AZ36)</f>
        <v>0</v>
      </c>
      <c r="BB36" s="160"/>
      <c r="BC36" s="80"/>
      <c r="BD36" s="176">
        <f t="shared" ref="BD36:BD40" si="505">SUM(BB36:BC36)</f>
        <v>0</v>
      </c>
      <c r="BE36" s="160"/>
      <c r="BF36" s="80"/>
      <c r="BG36" s="176">
        <f t="shared" ref="BG36:BG40" si="506">SUM(BE36:BF36)</f>
        <v>0</v>
      </c>
      <c r="BH36" s="160"/>
      <c r="BI36" s="80"/>
      <c r="BJ36" s="176">
        <f t="shared" ref="BJ36:BJ40" si="507">SUM(BH36:BI36)</f>
        <v>0</v>
      </c>
      <c r="BK36" s="185"/>
      <c r="BL36" s="91">
        <f>+BC36+BF36-BI36</f>
        <v>0</v>
      </c>
      <c r="BM36" s="200">
        <f t="shared" ref="BM36:BM40" si="508">SUM(BK36:BL36)</f>
        <v>0</v>
      </c>
      <c r="BN36" s="199"/>
      <c r="BO36" s="80"/>
      <c r="BP36" s="176">
        <f t="shared" ref="BP36:BP40" si="509">SUM(BN36:BO36)</f>
        <v>0</v>
      </c>
      <c r="BQ36" s="160"/>
      <c r="BR36" s="80"/>
      <c r="BS36" s="176">
        <f t="shared" ref="BS36:BS40" si="510">SUM(BQ36:BR36)</f>
        <v>0</v>
      </c>
      <c r="BT36" s="185"/>
      <c r="BU36" s="91">
        <f>+BO36+BR36</f>
        <v>0</v>
      </c>
      <c r="BV36" s="161">
        <f t="shared" ref="BV36:BV40" si="511">SUM(BT36:BU36)</f>
        <v>0</v>
      </c>
      <c r="BW36" s="160"/>
      <c r="BX36" s="80"/>
      <c r="BY36" s="176">
        <f t="shared" ref="BY36:BY40" si="512">SUM(BW36:BX36)</f>
        <v>0</v>
      </c>
      <c r="BZ36" s="160"/>
      <c r="CA36" s="80"/>
      <c r="CB36" s="176">
        <f t="shared" ref="CB36:CB40" si="513">SUM(BZ36:CA36)</f>
        <v>0</v>
      </c>
      <c r="CC36" s="160"/>
      <c r="CD36" s="80"/>
      <c r="CE36" s="176">
        <f t="shared" ref="CE36:CE40" si="514">SUM(CC36:CD36)</f>
        <v>0</v>
      </c>
      <c r="CF36" s="185"/>
      <c r="CG36" s="91">
        <f>+BX36+CA36-CD36</f>
        <v>0</v>
      </c>
      <c r="CH36" s="200">
        <f t="shared" ref="CH36:CH40" si="515">SUM(CF36:CG36)</f>
        <v>0</v>
      </c>
    </row>
    <row r="37" spans="1:86" ht="15.75" thickBot="1" x14ac:dyDescent="0.3">
      <c r="A37" s="383"/>
      <c r="B37" s="115" t="s">
        <v>7</v>
      </c>
      <c r="C37" s="142">
        <f>+X37+AS37+BN37</f>
        <v>0</v>
      </c>
      <c r="D37" s="92">
        <f t="shared" si="482"/>
        <v>0</v>
      </c>
      <c r="E37" s="108">
        <f t="shared" si="483"/>
        <v>0</v>
      </c>
      <c r="F37" s="141">
        <f>+AA37+AV37+BQ37</f>
        <v>0</v>
      </c>
      <c r="G37" s="92">
        <f t="shared" si="484"/>
        <v>0</v>
      </c>
      <c r="H37" s="143">
        <f t="shared" si="485"/>
        <v>0</v>
      </c>
      <c r="I37" s="141">
        <f>+AD37+AY37+BT37</f>
        <v>0</v>
      </c>
      <c r="J37" s="92">
        <f t="shared" si="486"/>
        <v>0</v>
      </c>
      <c r="K37" s="143">
        <f t="shared" si="487"/>
        <v>0</v>
      </c>
      <c r="L37" s="141">
        <f>+AG37+BB37+BW37</f>
        <v>0</v>
      </c>
      <c r="M37" s="92">
        <f t="shared" si="488"/>
        <v>0</v>
      </c>
      <c r="N37" s="143">
        <f t="shared" si="489"/>
        <v>0</v>
      </c>
      <c r="O37" s="141">
        <f>+AJ37+BE37+BZ37</f>
        <v>0</v>
      </c>
      <c r="P37" s="92">
        <f t="shared" si="490"/>
        <v>0</v>
      </c>
      <c r="Q37" s="143">
        <f t="shared" si="491"/>
        <v>0</v>
      </c>
      <c r="R37" s="141">
        <f>+AM37+BH37+CC37</f>
        <v>0</v>
      </c>
      <c r="S37" s="92">
        <f t="shared" si="492"/>
        <v>0</v>
      </c>
      <c r="T37" s="143">
        <f t="shared" si="493"/>
        <v>0</v>
      </c>
      <c r="U37" s="141">
        <f>+AP37+BK37+CF37</f>
        <v>0</v>
      </c>
      <c r="V37" s="92">
        <f t="shared" si="494"/>
        <v>0</v>
      </c>
      <c r="W37" s="130">
        <f t="shared" si="495"/>
        <v>0</v>
      </c>
      <c r="X37" s="201"/>
      <c r="Y37" s="87"/>
      <c r="Z37" s="177">
        <f t="shared" si="17"/>
        <v>0</v>
      </c>
      <c r="AA37" s="162"/>
      <c r="AB37" s="87"/>
      <c r="AC37" s="177">
        <f t="shared" si="496"/>
        <v>0</v>
      </c>
      <c r="AD37" s="141">
        <f>+X37+AA37</f>
        <v>0</v>
      </c>
      <c r="AE37" s="92">
        <f>+Y37+AB37</f>
        <v>0</v>
      </c>
      <c r="AF37" s="163">
        <f t="shared" si="497"/>
        <v>0</v>
      </c>
      <c r="AG37" s="162"/>
      <c r="AH37" s="87"/>
      <c r="AI37" s="177">
        <f t="shared" si="498"/>
        <v>0</v>
      </c>
      <c r="AJ37" s="162"/>
      <c r="AK37" s="87"/>
      <c r="AL37" s="177">
        <f t="shared" si="499"/>
        <v>0</v>
      </c>
      <c r="AM37" s="162"/>
      <c r="AN37" s="87"/>
      <c r="AO37" s="177">
        <f t="shared" si="500"/>
        <v>0</v>
      </c>
      <c r="AP37" s="141">
        <f>+AG37+AJ37-AM37</f>
        <v>0</v>
      </c>
      <c r="AQ37" s="92">
        <f>+AH37+AK37-AN37</f>
        <v>0</v>
      </c>
      <c r="AR37" s="202">
        <f t="shared" si="501"/>
        <v>0</v>
      </c>
      <c r="AS37" s="201"/>
      <c r="AT37" s="87"/>
      <c r="AU37" s="177">
        <f t="shared" si="502"/>
        <v>0</v>
      </c>
      <c r="AV37" s="162"/>
      <c r="AW37" s="87"/>
      <c r="AX37" s="177">
        <f t="shared" si="503"/>
        <v>0</v>
      </c>
      <c r="AY37" s="141">
        <f>+AS37+AV37</f>
        <v>0</v>
      </c>
      <c r="AZ37" s="92">
        <f>+AT37+AW37</f>
        <v>0</v>
      </c>
      <c r="BA37" s="163">
        <f t="shared" si="504"/>
        <v>0</v>
      </c>
      <c r="BB37" s="162"/>
      <c r="BC37" s="87"/>
      <c r="BD37" s="177">
        <f t="shared" si="505"/>
        <v>0</v>
      </c>
      <c r="BE37" s="162"/>
      <c r="BF37" s="87"/>
      <c r="BG37" s="177">
        <f t="shared" si="506"/>
        <v>0</v>
      </c>
      <c r="BH37" s="162"/>
      <c r="BI37" s="87"/>
      <c r="BJ37" s="177">
        <f t="shared" si="507"/>
        <v>0</v>
      </c>
      <c r="BK37" s="141">
        <f>+BB37+BE37-BH37</f>
        <v>0</v>
      </c>
      <c r="BL37" s="92">
        <f>+BC37+BF37-BI37</f>
        <v>0</v>
      </c>
      <c r="BM37" s="202">
        <f t="shared" si="508"/>
        <v>0</v>
      </c>
      <c r="BN37" s="201"/>
      <c r="BO37" s="87"/>
      <c r="BP37" s="177">
        <f t="shared" si="509"/>
        <v>0</v>
      </c>
      <c r="BQ37" s="162"/>
      <c r="BR37" s="87"/>
      <c r="BS37" s="177">
        <f t="shared" si="510"/>
        <v>0</v>
      </c>
      <c r="BT37" s="141">
        <f>+BN37+BQ37</f>
        <v>0</v>
      </c>
      <c r="BU37" s="92">
        <f>+BO37+BR37</f>
        <v>0</v>
      </c>
      <c r="BV37" s="163">
        <f t="shared" si="511"/>
        <v>0</v>
      </c>
      <c r="BW37" s="162"/>
      <c r="BX37" s="87"/>
      <c r="BY37" s="177">
        <f t="shared" si="512"/>
        <v>0</v>
      </c>
      <c r="BZ37" s="162"/>
      <c r="CA37" s="87"/>
      <c r="CB37" s="177">
        <f t="shared" si="513"/>
        <v>0</v>
      </c>
      <c r="CC37" s="162"/>
      <c r="CD37" s="87"/>
      <c r="CE37" s="177">
        <f t="shared" si="514"/>
        <v>0</v>
      </c>
      <c r="CF37" s="141">
        <f>+BW37+BZ37-CC37</f>
        <v>0</v>
      </c>
      <c r="CG37" s="92">
        <f>+BX37+CA37-CD37</f>
        <v>0</v>
      </c>
      <c r="CH37" s="202">
        <f t="shared" si="515"/>
        <v>0</v>
      </c>
    </row>
    <row r="38" spans="1:86" x14ac:dyDescent="0.25">
      <c r="A38" s="386">
        <v>6</v>
      </c>
      <c r="B38" s="121" t="s">
        <v>11</v>
      </c>
      <c r="C38" s="193">
        <f>SUM(C39:C40)</f>
        <v>0</v>
      </c>
      <c r="D38" s="145">
        <f>SUM(D39:D40)</f>
        <v>0</v>
      </c>
      <c r="E38" s="146">
        <f t="shared" si="483"/>
        <v>0</v>
      </c>
      <c r="F38" s="144">
        <f>SUM(F39:F40)</f>
        <v>0</v>
      </c>
      <c r="G38" s="145">
        <f>SUM(G39:G40)</f>
        <v>0</v>
      </c>
      <c r="H38" s="147">
        <f t="shared" si="485"/>
        <v>0</v>
      </c>
      <c r="I38" s="144">
        <f>SUM(I39:I40)</f>
        <v>0</v>
      </c>
      <c r="J38" s="145">
        <f>SUM(J39:J40)</f>
        <v>0</v>
      </c>
      <c r="K38" s="147">
        <f t="shared" si="487"/>
        <v>0</v>
      </c>
      <c r="L38" s="144">
        <f>SUM(L39:L40)</f>
        <v>0</v>
      </c>
      <c r="M38" s="145">
        <f>SUM(M39:M40)</f>
        <v>0</v>
      </c>
      <c r="N38" s="147">
        <f t="shared" si="489"/>
        <v>0</v>
      </c>
      <c r="O38" s="144">
        <f>SUM(O39:O40)</f>
        <v>0</v>
      </c>
      <c r="P38" s="145">
        <f>SUM(P39:P40)</f>
        <v>0</v>
      </c>
      <c r="Q38" s="147">
        <f t="shared" si="491"/>
        <v>0</v>
      </c>
      <c r="R38" s="144">
        <f>SUM(R39:R40)</f>
        <v>0</v>
      </c>
      <c r="S38" s="145">
        <f>SUM(S39:S40)</f>
        <v>0</v>
      </c>
      <c r="T38" s="147">
        <f t="shared" si="493"/>
        <v>0</v>
      </c>
      <c r="U38" s="144">
        <f>SUM(U39:U40)</f>
        <v>0</v>
      </c>
      <c r="V38" s="145">
        <f>SUM(V39:V40)</f>
        <v>0</v>
      </c>
      <c r="W38" s="194">
        <f t="shared" si="495"/>
        <v>0</v>
      </c>
      <c r="X38" s="197">
        <f>SUM(X39:X40)</f>
        <v>0</v>
      </c>
      <c r="Y38" s="157">
        <f>SUM(Y39:Y40)</f>
        <v>0</v>
      </c>
      <c r="Z38" s="175">
        <f t="shared" si="17"/>
        <v>0</v>
      </c>
      <c r="AA38" s="156">
        <f>SUM(AA39:AA40)</f>
        <v>0</v>
      </c>
      <c r="AB38" s="157">
        <f>SUM(AB39:AB40)</f>
        <v>0</v>
      </c>
      <c r="AC38" s="175">
        <f t="shared" si="496"/>
        <v>0</v>
      </c>
      <c r="AD38" s="184">
        <f>SUM(AD39:AD40)</f>
        <v>0</v>
      </c>
      <c r="AE38" s="158">
        <f>SUM(AE39:AE40)</f>
        <v>0</v>
      </c>
      <c r="AF38" s="159">
        <f t="shared" si="497"/>
        <v>0</v>
      </c>
      <c r="AG38" s="156">
        <f>SUM(AG39:AG40)</f>
        <v>0</v>
      </c>
      <c r="AH38" s="157">
        <f>SUM(AH39:AH40)</f>
        <v>0</v>
      </c>
      <c r="AI38" s="175">
        <f t="shared" si="498"/>
        <v>0</v>
      </c>
      <c r="AJ38" s="156">
        <f>SUM(AJ39:AJ40)</f>
        <v>0</v>
      </c>
      <c r="AK38" s="157">
        <f>SUM(AK39:AK40)</f>
        <v>0</v>
      </c>
      <c r="AL38" s="175">
        <f t="shared" si="499"/>
        <v>0</v>
      </c>
      <c r="AM38" s="156">
        <f>SUM(AM39:AM40)</f>
        <v>0</v>
      </c>
      <c r="AN38" s="157">
        <f>SUM(AN39:AN40)</f>
        <v>0</v>
      </c>
      <c r="AO38" s="175">
        <f t="shared" si="500"/>
        <v>0</v>
      </c>
      <c r="AP38" s="184">
        <f>SUM(AP39:AP40)</f>
        <v>0</v>
      </c>
      <c r="AQ38" s="158">
        <f>SUM(AQ39:AQ40)</f>
        <v>0</v>
      </c>
      <c r="AR38" s="198">
        <f t="shared" si="501"/>
        <v>0</v>
      </c>
      <c r="AS38" s="197">
        <f>SUM(AS39:AS40)</f>
        <v>0</v>
      </c>
      <c r="AT38" s="157">
        <f>SUM(AT39:AT40)</f>
        <v>0</v>
      </c>
      <c r="AU38" s="175">
        <f t="shared" si="502"/>
        <v>0</v>
      </c>
      <c r="AV38" s="156">
        <f>SUM(AV39:AV40)</f>
        <v>0</v>
      </c>
      <c r="AW38" s="157">
        <f>SUM(AW39:AW40)</f>
        <v>0</v>
      </c>
      <c r="AX38" s="175">
        <f t="shared" si="503"/>
        <v>0</v>
      </c>
      <c r="AY38" s="184">
        <f>SUM(AY39:AY40)</f>
        <v>0</v>
      </c>
      <c r="AZ38" s="158">
        <f>SUM(AZ39:AZ40)</f>
        <v>0</v>
      </c>
      <c r="BA38" s="159">
        <f t="shared" si="504"/>
        <v>0</v>
      </c>
      <c r="BB38" s="156">
        <f>SUM(BB39:BB40)</f>
        <v>0</v>
      </c>
      <c r="BC38" s="157">
        <f>SUM(BC39:BC40)</f>
        <v>0</v>
      </c>
      <c r="BD38" s="175">
        <f t="shared" si="505"/>
        <v>0</v>
      </c>
      <c r="BE38" s="156">
        <f>SUM(BE39:BE40)</f>
        <v>0</v>
      </c>
      <c r="BF38" s="157">
        <f>SUM(BF39:BF40)</f>
        <v>0</v>
      </c>
      <c r="BG38" s="175">
        <f t="shared" si="506"/>
        <v>0</v>
      </c>
      <c r="BH38" s="156">
        <f>SUM(BH39:BH40)</f>
        <v>0</v>
      </c>
      <c r="BI38" s="157">
        <f>SUM(BI39:BI40)</f>
        <v>0</v>
      </c>
      <c r="BJ38" s="175">
        <f t="shared" si="507"/>
        <v>0</v>
      </c>
      <c r="BK38" s="184">
        <f>SUM(BK39:BK40)</f>
        <v>0</v>
      </c>
      <c r="BL38" s="158">
        <f>SUM(BL39:BL40)</f>
        <v>0</v>
      </c>
      <c r="BM38" s="198">
        <f t="shared" si="508"/>
        <v>0</v>
      </c>
      <c r="BN38" s="197">
        <f>SUM(BN39:BN40)</f>
        <v>0</v>
      </c>
      <c r="BO38" s="157">
        <f>SUM(BO39:BO40)</f>
        <v>0</v>
      </c>
      <c r="BP38" s="175">
        <f t="shared" si="509"/>
        <v>0</v>
      </c>
      <c r="BQ38" s="156">
        <f>SUM(BQ39:BQ40)</f>
        <v>0</v>
      </c>
      <c r="BR38" s="157">
        <f>SUM(BR39:BR40)</f>
        <v>0</v>
      </c>
      <c r="BS38" s="175">
        <f t="shared" si="510"/>
        <v>0</v>
      </c>
      <c r="BT38" s="184">
        <f>SUM(BT39:BT40)</f>
        <v>0</v>
      </c>
      <c r="BU38" s="158">
        <f>SUM(BU39:BU40)</f>
        <v>0</v>
      </c>
      <c r="BV38" s="159">
        <f t="shared" si="511"/>
        <v>0</v>
      </c>
      <c r="BW38" s="156">
        <f>SUM(BW39:BW40)</f>
        <v>0</v>
      </c>
      <c r="BX38" s="157">
        <f>SUM(BX39:BX40)</f>
        <v>0</v>
      </c>
      <c r="BY38" s="175">
        <f t="shared" si="512"/>
        <v>0</v>
      </c>
      <c r="BZ38" s="156">
        <f>SUM(BZ39:BZ40)</f>
        <v>0</v>
      </c>
      <c r="CA38" s="157">
        <f>SUM(CA39:CA40)</f>
        <v>0</v>
      </c>
      <c r="CB38" s="175">
        <f t="shared" si="513"/>
        <v>0</v>
      </c>
      <c r="CC38" s="156">
        <f>SUM(CC39:CC40)</f>
        <v>0</v>
      </c>
      <c r="CD38" s="157">
        <f>SUM(CD39:CD40)</f>
        <v>0</v>
      </c>
      <c r="CE38" s="175">
        <f t="shared" si="514"/>
        <v>0</v>
      </c>
      <c r="CF38" s="184">
        <f>SUM(CF39:CF40)</f>
        <v>0</v>
      </c>
      <c r="CG38" s="158">
        <f>SUM(CG39:CG40)</f>
        <v>0</v>
      </c>
      <c r="CH38" s="198">
        <f t="shared" si="515"/>
        <v>0</v>
      </c>
    </row>
    <row r="39" spans="1:86" x14ac:dyDescent="0.25">
      <c r="A39" s="386"/>
      <c r="B39" s="122" t="s">
        <v>10</v>
      </c>
      <c r="C39" s="127"/>
      <c r="D39" s="91">
        <f t="shared" ref="D39:D40" si="516">+Y39+AT39+BO39</f>
        <v>0</v>
      </c>
      <c r="E39" s="106">
        <f t="shared" si="483"/>
        <v>0</v>
      </c>
      <c r="F39" s="139"/>
      <c r="G39" s="91">
        <f t="shared" ref="G39:G40" si="517">+AB39+AW39+BR39</f>
        <v>0</v>
      </c>
      <c r="H39" s="140">
        <f t="shared" si="485"/>
        <v>0</v>
      </c>
      <c r="I39" s="139"/>
      <c r="J39" s="91">
        <f t="shared" ref="J39:J40" si="518">+AE39+AZ39+BU39</f>
        <v>0</v>
      </c>
      <c r="K39" s="140">
        <f t="shared" si="487"/>
        <v>0</v>
      </c>
      <c r="L39" s="139"/>
      <c r="M39" s="91">
        <f t="shared" ref="M39:M40" si="519">+AH39+BC39+BX39</f>
        <v>0</v>
      </c>
      <c r="N39" s="140">
        <f t="shared" si="489"/>
        <v>0</v>
      </c>
      <c r="O39" s="139"/>
      <c r="P39" s="91">
        <f t="shared" ref="P39:P40" si="520">+AK39+BF39+CA39</f>
        <v>0</v>
      </c>
      <c r="Q39" s="140">
        <f t="shared" si="491"/>
        <v>0</v>
      </c>
      <c r="R39" s="139"/>
      <c r="S39" s="91">
        <f t="shared" ref="S39:S40" si="521">+AN39+BI39+CD39</f>
        <v>0</v>
      </c>
      <c r="T39" s="140">
        <f t="shared" si="493"/>
        <v>0</v>
      </c>
      <c r="U39" s="139"/>
      <c r="V39" s="91">
        <f t="shared" ref="V39:V40" si="522">+AQ39+BL39+CG39</f>
        <v>0</v>
      </c>
      <c r="W39" s="128">
        <f t="shared" si="495"/>
        <v>0</v>
      </c>
      <c r="X39" s="199"/>
      <c r="Y39" s="80"/>
      <c r="Z39" s="176">
        <f t="shared" si="17"/>
        <v>0</v>
      </c>
      <c r="AA39" s="160"/>
      <c r="AB39" s="80"/>
      <c r="AC39" s="176">
        <f t="shared" si="496"/>
        <v>0</v>
      </c>
      <c r="AD39" s="185"/>
      <c r="AE39" s="91">
        <f>+Y39+AB39</f>
        <v>0</v>
      </c>
      <c r="AF39" s="161">
        <f t="shared" si="497"/>
        <v>0</v>
      </c>
      <c r="AG39" s="160"/>
      <c r="AH39" s="80"/>
      <c r="AI39" s="176">
        <f t="shared" si="498"/>
        <v>0</v>
      </c>
      <c r="AJ39" s="160"/>
      <c r="AK39" s="80"/>
      <c r="AL39" s="176">
        <f t="shared" si="499"/>
        <v>0</v>
      </c>
      <c r="AM39" s="160"/>
      <c r="AN39" s="80"/>
      <c r="AO39" s="176">
        <f t="shared" si="500"/>
        <v>0</v>
      </c>
      <c r="AP39" s="185"/>
      <c r="AQ39" s="91">
        <f>+AH39+AK39-AN39</f>
        <v>0</v>
      </c>
      <c r="AR39" s="200">
        <f t="shared" si="501"/>
        <v>0</v>
      </c>
      <c r="AS39" s="199"/>
      <c r="AT39" s="80"/>
      <c r="AU39" s="176">
        <f t="shared" si="502"/>
        <v>0</v>
      </c>
      <c r="AV39" s="160"/>
      <c r="AW39" s="80"/>
      <c r="AX39" s="176">
        <f t="shared" si="503"/>
        <v>0</v>
      </c>
      <c r="AY39" s="185"/>
      <c r="AZ39" s="91">
        <f>+AT39+AW39</f>
        <v>0</v>
      </c>
      <c r="BA39" s="161">
        <f t="shared" si="504"/>
        <v>0</v>
      </c>
      <c r="BB39" s="160"/>
      <c r="BC39" s="80"/>
      <c r="BD39" s="176">
        <f t="shared" si="505"/>
        <v>0</v>
      </c>
      <c r="BE39" s="160"/>
      <c r="BF39" s="80"/>
      <c r="BG39" s="176">
        <f t="shared" si="506"/>
        <v>0</v>
      </c>
      <c r="BH39" s="160"/>
      <c r="BI39" s="80"/>
      <c r="BJ39" s="176">
        <f t="shared" si="507"/>
        <v>0</v>
      </c>
      <c r="BK39" s="185"/>
      <c r="BL39" s="91">
        <f>+BC39+BF39-BI39</f>
        <v>0</v>
      </c>
      <c r="BM39" s="200">
        <f t="shared" si="508"/>
        <v>0</v>
      </c>
      <c r="BN39" s="199"/>
      <c r="BO39" s="80"/>
      <c r="BP39" s="176">
        <f t="shared" si="509"/>
        <v>0</v>
      </c>
      <c r="BQ39" s="160"/>
      <c r="BR39" s="80"/>
      <c r="BS39" s="176">
        <f t="shared" si="510"/>
        <v>0</v>
      </c>
      <c r="BT39" s="185"/>
      <c r="BU39" s="91">
        <f>+BO39+BR39</f>
        <v>0</v>
      </c>
      <c r="BV39" s="161">
        <f t="shared" si="511"/>
        <v>0</v>
      </c>
      <c r="BW39" s="160"/>
      <c r="BX39" s="80"/>
      <c r="BY39" s="176">
        <f t="shared" si="512"/>
        <v>0</v>
      </c>
      <c r="BZ39" s="160"/>
      <c r="CA39" s="80"/>
      <c r="CB39" s="176">
        <f t="shared" si="513"/>
        <v>0</v>
      </c>
      <c r="CC39" s="160"/>
      <c r="CD39" s="80"/>
      <c r="CE39" s="176">
        <f t="shared" si="514"/>
        <v>0</v>
      </c>
      <c r="CF39" s="185"/>
      <c r="CG39" s="91">
        <f>+BX39+CA39-CD39</f>
        <v>0</v>
      </c>
      <c r="CH39" s="200">
        <f t="shared" si="515"/>
        <v>0</v>
      </c>
    </row>
    <row r="40" spans="1:86" ht="15.75" thickBot="1" x14ac:dyDescent="0.3">
      <c r="A40" s="386"/>
      <c r="B40" s="122" t="s">
        <v>9</v>
      </c>
      <c r="C40" s="142">
        <f>+X40+AS40+BN40</f>
        <v>0</v>
      </c>
      <c r="D40" s="92">
        <f t="shared" si="516"/>
        <v>0</v>
      </c>
      <c r="E40" s="108">
        <f t="shared" si="483"/>
        <v>0</v>
      </c>
      <c r="F40" s="141">
        <f>+AA40+AV40+BQ40</f>
        <v>0</v>
      </c>
      <c r="G40" s="92">
        <f t="shared" si="517"/>
        <v>0</v>
      </c>
      <c r="H40" s="143">
        <f t="shared" si="485"/>
        <v>0</v>
      </c>
      <c r="I40" s="141">
        <f>+AD40+AY40+BT40</f>
        <v>0</v>
      </c>
      <c r="J40" s="92">
        <f t="shared" si="518"/>
        <v>0</v>
      </c>
      <c r="K40" s="143">
        <f t="shared" si="487"/>
        <v>0</v>
      </c>
      <c r="L40" s="141">
        <f>+AG40+BB40+BW40</f>
        <v>0</v>
      </c>
      <c r="M40" s="92">
        <f t="shared" si="519"/>
        <v>0</v>
      </c>
      <c r="N40" s="143">
        <f t="shared" si="489"/>
        <v>0</v>
      </c>
      <c r="O40" s="141">
        <f>+AJ40+BE40+BZ40</f>
        <v>0</v>
      </c>
      <c r="P40" s="92">
        <f t="shared" si="520"/>
        <v>0</v>
      </c>
      <c r="Q40" s="143">
        <f t="shared" si="491"/>
        <v>0</v>
      </c>
      <c r="R40" s="141">
        <f>+AM40+BH40+CC40</f>
        <v>0</v>
      </c>
      <c r="S40" s="92">
        <f t="shared" si="521"/>
        <v>0</v>
      </c>
      <c r="T40" s="143">
        <f t="shared" si="493"/>
        <v>0</v>
      </c>
      <c r="U40" s="141">
        <f>+AP40+BK40+CF40</f>
        <v>0</v>
      </c>
      <c r="V40" s="92">
        <f t="shared" si="522"/>
        <v>0</v>
      </c>
      <c r="W40" s="130">
        <f t="shared" si="495"/>
        <v>0</v>
      </c>
      <c r="X40" s="201"/>
      <c r="Y40" s="87"/>
      <c r="Z40" s="177">
        <f t="shared" si="17"/>
        <v>0</v>
      </c>
      <c r="AA40" s="162"/>
      <c r="AB40" s="87"/>
      <c r="AC40" s="177">
        <f t="shared" si="496"/>
        <v>0</v>
      </c>
      <c r="AD40" s="141">
        <f>+X40+AA40</f>
        <v>0</v>
      </c>
      <c r="AE40" s="92">
        <f>+Y40+AB40</f>
        <v>0</v>
      </c>
      <c r="AF40" s="163">
        <f t="shared" si="497"/>
        <v>0</v>
      </c>
      <c r="AG40" s="162"/>
      <c r="AH40" s="87"/>
      <c r="AI40" s="177">
        <f t="shared" si="498"/>
        <v>0</v>
      </c>
      <c r="AJ40" s="162"/>
      <c r="AK40" s="87"/>
      <c r="AL40" s="177">
        <f t="shared" si="499"/>
        <v>0</v>
      </c>
      <c r="AM40" s="162"/>
      <c r="AN40" s="87"/>
      <c r="AO40" s="177">
        <f t="shared" si="500"/>
        <v>0</v>
      </c>
      <c r="AP40" s="141">
        <f>+AG40+AJ40-AM40</f>
        <v>0</v>
      </c>
      <c r="AQ40" s="92">
        <f>+AH40+AK40-AN40</f>
        <v>0</v>
      </c>
      <c r="AR40" s="202">
        <f t="shared" si="501"/>
        <v>0</v>
      </c>
      <c r="AS40" s="201"/>
      <c r="AT40" s="87"/>
      <c r="AU40" s="177">
        <f t="shared" si="502"/>
        <v>0</v>
      </c>
      <c r="AV40" s="162"/>
      <c r="AW40" s="87"/>
      <c r="AX40" s="177">
        <f t="shared" si="503"/>
        <v>0</v>
      </c>
      <c r="AY40" s="141">
        <f>+AS40+AV40</f>
        <v>0</v>
      </c>
      <c r="AZ40" s="92">
        <f>+AT40+AW40</f>
        <v>0</v>
      </c>
      <c r="BA40" s="163">
        <f t="shared" si="504"/>
        <v>0</v>
      </c>
      <c r="BB40" s="162"/>
      <c r="BC40" s="87"/>
      <c r="BD40" s="177">
        <f t="shared" si="505"/>
        <v>0</v>
      </c>
      <c r="BE40" s="162"/>
      <c r="BF40" s="87"/>
      <c r="BG40" s="177">
        <f t="shared" si="506"/>
        <v>0</v>
      </c>
      <c r="BH40" s="162"/>
      <c r="BI40" s="87"/>
      <c r="BJ40" s="177">
        <f t="shared" si="507"/>
        <v>0</v>
      </c>
      <c r="BK40" s="141">
        <f>+BB40+BE40-BH40</f>
        <v>0</v>
      </c>
      <c r="BL40" s="92">
        <f>+BC40+BF40-BI40</f>
        <v>0</v>
      </c>
      <c r="BM40" s="202">
        <f t="shared" si="508"/>
        <v>0</v>
      </c>
      <c r="BN40" s="201"/>
      <c r="BO40" s="87"/>
      <c r="BP40" s="177">
        <f t="shared" si="509"/>
        <v>0</v>
      </c>
      <c r="BQ40" s="162"/>
      <c r="BR40" s="87"/>
      <c r="BS40" s="177">
        <f t="shared" si="510"/>
        <v>0</v>
      </c>
      <c r="BT40" s="141">
        <f>+BN40+BQ40</f>
        <v>0</v>
      </c>
      <c r="BU40" s="92">
        <f>+BO40+BR40</f>
        <v>0</v>
      </c>
      <c r="BV40" s="163">
        <f t="shared" si="511"/>
        <v>0</v>
      </c>
      <c r="BW40" s="162"/>
      <c r="BX40" s="87"/>
      <c r="BY40" s="177">
        <f t="shared" si="512"/>
        <v>0</v>
      </c>
      <c r="BZ40" s="162"/>
      <c r="CA40" s="87"/>
      <c r="CB40" s="177">
        <f t="shared" si="513"/>
        <v>0</v>
      </c>
      <c r="CC40" s="162"/>
      <c r="CD40" s="87"/>
      <c r="CE40" s="177">
        <f t="shared" si="514"/>
        <v>0</v>
      </c>
      <c r="CF40" s="141">
        <f>+BW40+BZ40-CC40</f>
        <v>0</v>
      </c>
      <c r="CG40" s="92">
        <f>+BX40+CA40-CD40</f>
        <v>0</v>
      </c>
      <c r="CH40" s="202">
        <f t="shared" si="515"/>
        <v>0</v>
      </c>
    </row>
    <row r="41" spans="1:86" ht="34.5" customHeight="1" x14ac:dyDescent="0.25">
      <c r="A41" s="381">
        <v>7</v>
      </c>
      <c r="B41" s="116" t="s">
        <v>53</v>
      </c>
      <c r="C41" s="193">
        <f>C42+C45+C48+C51</f>
        <v>0</v>
      </c>
      <c r="D41" s="145">
        <f t="shared" ref="D41:E41" si="523">D42+D45+D48+D51</f>
        <v>0</v>
      </c>
      <c r="E41" s="146">
        <f t="shared" si="523"/>
        <v>0</v>
      </c>
      <c r="F41" s="144">
        <f>F42+F45+F48+F51</f>
        <v>0</v>
      </c>
      <c r="G41" s="145">
        <f t="shared" ref="G41:H41" si="524">G42+G45+G48+G51</f>
        <v>0</v>
      </c>
      <c r="H41" s="147">
        <f t="shared" si="524"/>
        <v>0</v>
      </c>
      <c r="I41" s="144">
        <f>I42+I45+I48+I51</f>
        <v>0</v>
      </c>
      <c r="J41" s="145">
        <f t="shared" ref="J41:K41" si="525">J42+J45+J48+J51</f>
        <v>0</v>
      </c>
      <c r="K41" s="147">
        <f t="shared" si="525"/>
        <v>0</v>
      </c>
      <c r="L41" s="144">
        <f>L42+L45+L48+L51</f>
        <v>0</v>
      </c>
      <c r="M41" s="145">
        <f t="shared" ref="M41:N41" si="526">M42+M45+M48+M51</f>
        <v>0</v>
      </c>
      <c r="N41" s="147">
        <f t="shared" si="526"/>
        <v>0</v>
      </c>
      <c r="O41" s="144">
        <f>O42+O45+O48+O51</f>
        <v>0</v>
      </c>
      <c r="P41" s="145">
        <f t="shared" ref="P41:Q41" si="527">P42+P45+P48+P51</f>
        <v>0</v>
      </c>
      <c r="Q41" s="147">
        <f t="shared" si="527"/>
        <v>0</v>
      </c>
      <c r="R41" s="144">
        <f>R42+R45+R48+R51</f>
        <v>0</v>
      </c>
      <c r="S41" s="145">
        <f t="shared" ref="S41:T41" si="528">S42+S45+S48+S51</f>
        <v>0</v>
      </c>
      <c r="T41" s="147">
        <f t="shared" si="528"/>
        <v>0</v>
      </c>
      <c r="U41" s="144">
        <f>U42+U45+U48+U51</f>
        <v>0</v>
      </c>
      <c r="V41" s="145">
        <f t="shared" ref="V41:W41" si="529">V42+V45+V48+V51</f>
        <v>0</v>
      </c>
      <c r="W41" s="194">
        <f t="shared" si="529"/>
        <v>0</v>
      </c>
      <c r="X41" s="197">
        <f>X42+X45+X48+X51</f>
        <v>0</v>
      </c>
      <c r="Y41" s="157">
        <f t="shared" ref="Y41:Z41" si="530">Y42+Y45+Y48+Y51</f>
        <v>0</v>
      </c>
      <c r="Z41" s="175">
        <f t="shared" si="530"/>
        <v>0</v>
      </c>
      <c r="AA41" s="156">
        <f>AA42+AA45+AA48+AA51</f>
        <v>0</v>
      </c>
      <c r="AB41" s="157">
        <f t="shared" ref="AB41:AC41" si="531">AB42+AB45+AB48+AB51</f>
        <v>0</v>
      </c>
      <c r="AC41" s="175">
        <f t="shared" si="531"/>
        <v>0</v>
      </c>
      <c r="AD41" s="184">
        <f>AD42+AD45+AD48+AD51</f>
        <v>0</v>
      </c>
      <c r="AE41" s="158">
        <f t="shared" ref="AE41:AF41" si="532">AE42+AE45+AE48+AE51</f>
        <v>0</v>
      </c>
      <c r="AF41" s="159">
        <f t="shared" si="532"/>
        <v>0</v>
      </c>
      <c r="AG41" s="156">
        <f>AG42+AG45+AG48+AG51</f>
        <v>0</v>
      </c>
      <c r="AH41" s="157">
        <f t="shared" ref="AH41:AI41" si="533">AH42+AH45+AH48+AH51</f>
        <v>0</v>
      </c>
      <c r="AI41" s="175">
        <f t="shared" si="533"/>
        <v>0</v>
      </c>
      <c r="AJ41" s="156">
        <f>AJ42+AJ45+AJ48+AJ51</f>
        <v>0</v>
      </c>
      <c r="AK41" s="157">
        <f t="shared" ref="AK41:AL41" si="534">AK42+AK45+AK48+AK51</f>
        <v>0</v>
      </c>
      <c r="AL41" s="175">
        <f t="shared" si="534"/>
        <v>0</v>
      </c>
      <c r="AM41" s="156">
        <f>AM42+AM45+AM48+AM51</f>
        <v>0</v>
      </c>
      <c r="AN41" s="157">
        <f t="shared" ref="AN41:AO41" si="535">AN42+AN45+AN48+AN51</f>
        <v>0</v>
      </c>
      <c r="AO41" s="175">
        <f t="shared" si="535"/>
        <v>0</v>
      </c>
      <c r="AP41" s="184">
        <f>AP42+AP45+AP48+AP51</f>
        <v>0</v>
      </c>
      <c r="AQ41" s="158">
        <f t="shared" ref="AQ41:AR41" si="536">AQ42+AQ45+AQ48+AQ51</f>
        <v>0</v>
      </c>
      <c r="AR41" s="198">
        <f t="shared" si="536"/>
        <v>0</v>
      </c>
      <c r="AS41" s="197">
        <f>AS42+AS45+AS48+AS51</f>
        <v>0</v>
      </c>
      <c r="AT41" s="157">
        <f t="shared" ref="AT41:AU41" si="537">AT42+AT45+AT48+AT51</f>
        <v>0</v>
      </c>
      <c r="AU41" s="175">
        <f t="shared" si="537"/>
        <v>0</v>
      </c>
      <c r="AV41" s="156">
        <f>AV42+AV45+AV48+AV51</f>
        <v>0</v>
      </c>
      <c r="AW41" s="157">
        <f t="shared" ref="AW41:AX41" si="538">AW42+AW45+AW48+AW51</f>
        <v>0</v>
      </c>
      <c r="AX41" s="175">
        <f t="shared" si="538"/>
        <v>0</v>
      </c>
      <c r="AY41" s="184">
        <f>AY42+AY45+AY48+AY51</f>
        <v>0</v>
      </c>
      <c r="AZ41" s="158">
        <f t="shared" ref="AZ41:BA41" si="539">AZ42+AZ45+AZ48+AZ51</f>
        <v>0</v>
      </c>
      <c r="BA41" s="159">
        <f t="shared" si="539"/>
        <v>0</v>
      </c>
      <c r="BB41" s="156">
        <f>BB42+BB45+BB48+BB51</f>
        <v>0</v>
      </c>
      <c r="BC41" s="157">
        <f t="shared" ref="BC41:BD41" si="540">BC42+BC45+BC48+BC51</f>
        <v>0</v>
      </c>
      <c r="BD41" s="175">
        <f t="shared" si="540"/>
        <v>0</v>
      </c>
      <c r="BE41" s="156">
        <f>BE42+BE45+BE48+BE51</f>
        <v>0</v>
      </c>
      <c r="BF41" s="157">
        <f t="shared" ref="BF41:BG41" si="541">BF42+BF45+BF48+BF51</f>
        <v>0</v>
      </c>
      <c r="BG41" s="175">
        <f t="shared" si="541"/>
        <v>0</v>
      </c>
      <c r="BH41" s="156">
        <f>BH42+BH45+BH48+BH51</f>
        <v>0</v>
      </c>
      <c r="BI41" s="157">
        <f t="shared" ref="BI41:BJ41" si="542">BI42+BI45+BI48+BI51</f>
        <v>0</v>
      </c>
      <c r="BJ41" s="175">
        <f t="shared" si="542"/>
        <v>0</v>
      </c>
      <c r="BK41" s="184">
        <f>BK42+BK45+BK48+BK51</f>
        <v>0</v>
      </c>
      <c r="BL41" s="158">
        <f t="shared" ref="BL41:BM41" si="543">BL42+BL45+BL48+BL51</f>
        <v>0</v>
      </c>
      <c r="BM41" s="198">
        <f t="shared" si="543"/>
        <v>0</v>
      </c>
      <c r="BN41" s="197">
        <f>BN42+BN45+BN48+BN51</f>
        <v>0</v>
      </c>
      <c r="BO41" s="157">
        <f t="shared" ref="BO41:BP41" si="544">BO42+BO45+BO48+BO51</f>
        <v>0</v>
      </c>
      <c r="BP41" s="175">
        <f t="shared" si="544"/>
        <v>0</v>
      </c>
      <c r="BQ41" s="156">
        <f>BQ42+BQ45+BQ48+BQ51</f>
        <v>0</v>
      </c>
      <c r="BR41" s="157">
        <f t="shared" ref="BR41:BS41" si="545">BR42+BR45+BR48+BR51</f>
        <v>0</v>
      </c>
      <c r="BS41" s="175">
        <f t="shared" si="545"/>
        <v>0</v>
      </c>
      <c r="BT41" s="184">
        <f>BT42+BT45+BT48+BT51</f>
        <v>0</v>
      </c>
      <c r="BU41" s="158">
        <f t="shared" ref="BU41:BV41" si="546">BU42+BU45+BU48+BU51</f>
        <v>0</v>
      </c>
      <c r="BV41" s="159">
        <f t="shared" si="546"/>
        <v>0</v>
      </c>
      <c r="BW41" s="156">
        <f>BW42+BW45+BW48+BW51</f>
        <v>0</v>
      </c>
      <c r="BX41" s="157">
        <f t="shared" ref="BX41:BY41" si="547">BX42+BX45+BX48+BX51</f>
        <v>0</v>
      </c>
      <c r="BY41" s="175">
        <f t="shared" si="547"/>
        <v>0</v>
      </c>
      <c r="BZ41" s="156">
        <f>BZ42+BZ45+BZ48+BZ51</f>
        <v>0</v>
      </c>
      <c r="CA41" s="157">
        <f t="shared" ref="CA41:CB41" si="548">CA42+CA45+CA48+CA51</f>
        <v>0</v>
      </c>
      <c r="CB41" s="175">
        <f t="shared" si="548"/>
        <v>0</v>
      </c>
      <c r="CC41" s="156">
        <f>CC42+CC45+CC48+CC51</f>
        <v>0</v>
      </c>
      <c r="CD41" s="157">
        <f t="shared" ref="CD41:CE41" si="549">CD42+CD45+CD48+CD51</f>
        <v>0</v>
      </c>
      <c r="CE41" s="175">
        <f t="shared" si="549"/>
        <v>0</v>
      </c>
      <c r="CF41" s="184">
        <f>CF42+CF45+CF48+CF51</f>
        <v>0</v>
      </c>
      <c r="CG41" s="158">
        <f t="shared" ref="CG41:CH41" si="550">CG42+CG45+CG48+CG51</f>
        <v>0</v>
      </c>
      <c r="CH41" s="198">
        <f t="shared" si="550"/>
        <v>0</v>
      </c>
    </row>
    <row r="42" spans="1:86" x14ac:dyDescent="0.25">
      <c r="A42" s="382"/>
      <c r="B42" s="117" t="s">
        <v>46</v>
      </c>
      <c r="C42" s="129">
        <f>C43+C44</f>
        <v>0</v>
      </c>
      <c r="D42" s="105">
        <f t="shared" ref="D42:E42" si="551">D43+D44</f>
        <v>0</v>
      </c>
      <c r="E42" s="106">
        <f t="shared" si="551"/>
        <v>0</v>
      </c>
      <c r="F42" s="148">
        <f>F43+F44</f>
        <v>0</v>
      </c>
      <c r="G42" s="105">
        <f t="shared" ref="G42:H42" si="552">G43+G44</f>
        <v>0</v>
      </c>
      <c r="H42" s="140">
        <f t="shared" si="552"/>
        <v>0</v>
      </c>
      <c r="I42" s="148">
        <f>I43+I44</f>
        <v>0</v>
      </c>
      <c r="J42" s="105">
        <f t="shared" ref="J42:K42" si="553">J43+J44</f>
        <v>0</v>
      </c>
      <c r="K42" s="140">
        <f t="shared" si="553"/>
        <v>0</v>
      </c>
      <c r="L42" s="148">
        <f>L43+L44</f>
        <v>0</v>
      </c>
      <c r="M42" s="105">
        <f t="shared" ref="M42:N42" si="554">M43+M44</f>
        <v>0</v>
      </c>
      <c r="N42" s="140">
        <f t="shared" si="554"/>
        <v>0</v>
      </c>
      <c r="O42" s="148">
        <f>O43+O44</f>
        <v>0</v>
      </c>
      <c r="P42" s="105">
        <f t="shared" ref="P42:Q42" si="555">P43+P44</f>
        <v>0</v>
      </c>
      <c r="Q42" s="140">
        <f t="shared" si="555"/>
        <v>0</v>
      </c>
      <c r="R42" s="148">
        <f>R43+R44</f>
        <v>0</v>
      </c>
      <c r="S42" s="105">
        <f t="shared" ref="S42:T42" si="556">S43+S44</f>
        <v>0</v>
      </c>
      <c r="T42" s="140">
        <f t="shared" si="556"/>
        <v>0</v>
      </c>
      <c r="U42" s="148">
        <f>U43+U44</f>
        <v>0</v>
      </c>
      <c r="V42" s="105">
        <f t="shared" ref="V42:W42" si="557">V43+V44</f>
        <v>0</v>
      </c>
      <c r="W42" s="128">
        <f t="shared" si="557"/>
        <v>0</v>
      </c>
      <c r="X42" s="203">
        <f>X43+X44</f>
        <v>0</v>
      </c>
      <c r="Y42" s="2">
        <f t="shared" ref="Y42:Z42" si="558">Y43+Y44</f>
        <v>0</v>
      </c>
      <c r="Z42" s="176">
        <f t="shared" si="558"/>
        <v>0</v>
      </c>
      <c r="AA42" s="164">
        <f>AA43+AA44</f>
        <v>0</v>
      </c>
      <c r="AB42" s="2">
        <f t="shared" ref="AB42:AC42" si="559">AB43+AB44</f>
        <v>0</v>
      </c>
      <c r="AC42" s="176">
        <f t="shared" si="559"/>
        <v>0</v>
      </c>
      <c r="AD42" s="186">
        <f>AD43+AD44</f>
        <v>0</v>
      </c>
      <c r="AE42" s="91">
        <f t="shared" ref="AE42:AF42" si="560">AE43+AE44</f>
        <v>0</v>
      </c>
      <c r="AF42" s="161">
        <f t="shared" si="560"/>
        <v>0</v>
      </c>
      <c r="AG42" s="164">
        <f>AG43+AG44</f>
        <v>0</v>
      </c>
      <c r="AH42" s="2">
        <f t="shared" ref="AH42:AI42" si="561">AH43+AH44</f>
        <v>0</v>
      </c>
      <c r="AI42" s="176">
        <f t="shared" si="561"/>
        <v>0</v>
      </c>
      <c r="AJ42" s="164">
        <f>AJ43+AJ44</f>
        <v>0</v>
      </c>
      <c r="AK42" s="2">
        <f t="shared" ref="AK42:AL42" si="562">AK43+AK44</f>
        <v>0</v>
      </c>
      <c r="AL42" s="176">
        <f t="shared" si="562"/>
        <v>0</v>
      </c>
      <c r="AM42" s="164">
        <f>AM43+AM44</f>
        <v>0</v>
      </c>
      <c r="AN42" s="2">
        <f t="shared" ref="AN42:AO42" si="563">AN43+AN44</f>
        <v>0</v>
      </c>
      <c r="AO42" s="176">
        <f t="shared" si="563"/>
        <v>0</v>
      </c>
      <c r="AP42" s="186">
        <f>AP43+AP44</f>
        <v>0</v>
      </c>
      <c r="AQ42" s="91">
        <f t="shared" ref="AQ42:AR42" si="564">AQ43+AQ44</f>
        <v>0</v>
      </c>
      <c r="AR42" s="200">
        <f t="shared" si="564"/>
        <v>0</v>
      </c>
      <c r="AS42" s="203">
        <f>AS43+AS44</f>
        <v>0</v>
      </c>
      <c r="AT42" s="2">
        <f t="shared" ref="AT42:AU42" si="565">AT43+AT44</f>
        <v>0</v>
      </c>
      <c r="AU42" s="176">
        <f t="shared" si="565"/>
        <v>0</v>
      </c>
      <c r="AV42" s="164">
        <f>AV43+AV44</f>
        <v>0</v>
      </c>
      <c r="AW42" s="2">
        <f t="shared" ref="AW42:AX42" si="566">AW43+AW44</f>
        <v>0</v>
      </c>
      <c r="AX42" s="176">
        <f t="shared" si="566"/>
        <v>0</v>
      </c>
      <c r="AY42" s="186">
        <f>AY43+AY44</f>
        <v>0</v>
      </c>
      <c r="AZ42" s="91">
        <f t="shared" ref="AZ42:BA42" si="567">AZ43+AZ44</f>
        <v>0</v>
      </c>
      <c r="BA42" s="161">
        <f t="shared" si="567"/>
        <v>0</v>
      </c>
      <c r="BB42" s="164">
        <f>BB43+BB44</f>
        <v>0</v>
      </c>
      <c r="BC42" s="2">
        <f t="shared" ref="BC42:BD42" si="568">BC43+BC44</f>
        <v>0</v>
      </c>
      <c r="BD42" s="176">
        <f t="shared" si="568"/>
        <v>0</v>
      </c>
      <c r="BE42" s="164">
        <f>BE43+BE44</f>
        <v>0</v>
      </c>
      <c r="BF42" s="2">
        <f t="shared" ref="BF42:BG42" si="569">BF43+BF44</f>
        <v>0</v>
      </c>
      <c r="BG42" s="176">
        <f t="shared" si="569"/>
        <v>0</v>
      </c>
      <c r="BH42" s="164">
        <f>BH43+BH44</f>
        <v>0</v>
      </c>
      <c r="BI42" s="2">
        <f t="shared" ref="BI42:BJ42" si="570">BI43+BI44</f>
        <v>0</v>
      </c>
      <c r="BJ42" s="176">
        <f t="shared" si="570"/>
        <v>0</v>
      </c>
      <c r="BK42" s="186">
        <f>BK43+BK44</f>
        <v>0</v>
      </c>
      <c r="BL42" s="91">
        <f t="shared" ref="BL42:BM42" si="571">BL43+BL44</f>
        <v>0</v>
      </c>
      <c r="BM42" s="200">
        <f t="shared" si="571"/>
        <v>0</v>
      </c>
      <c r="BN42" s="203">
        <f>BN43+BN44</f>
        <v>0</v>
      </c>
      <c r="BO42" s="2">
        <f t="shared" ref="BO42:BP42" si="572">BO43+BO44</f>
        <v>0</v>
      </c>
      <c r="BP42" s="176">
        <f t="shared" si="572"/>
        <v>0</v>
      </c>
      <c r="BQ42" s="164">
        <f>BQ43+BQ44</f>
        <v>0</v>
      </c>
      <c r="BR42" s="2">
        <f t="shared" ref="BR42:BS42" si="573">BR43+BR44</f>
        <v>0</v>
      </c>
      <c r="BS42" s="176">
        <f t="shared" si="573"/>
        <v>0</v>
      </c>
      <c r="BT42" s="186">
        <f>BT43+BT44</f>
        <v>0</v>
      </c>
      <c r="BU42" s="91">
        <f t="shared" ref="BU42:BV42" si="574">BU43+BU44</f>
        <v>0</v>
      </c>
      <c r="BV42" s="161">
        <f t="shared" si="574"/>
        <v>0</v>
      </c>
      <c r="BW42" s="164">
        <f>BW43+BW44</f>
        <v>0</v>
      </c>
      <c r="BX42" s="2">
        <f t="shared" ref="BX42:BY42" si="575">BX43+BX44</f>
        <v>0</v>
      </c>
      <c r="BY42" s="176">
        <f t="shared" si="575"/>
        <v>0</v>
      </c>
      <c r="BZ42" s="164">
        <f>BZ43+BZ44</f>
        <v>0</v>
      </c>
      <c r="CA42" s="2">
        <f t="shared" ref="CA42:CB42" si="576">CA43+CA44</f>
        <v>0</v>
      </c>
      <c r="CB42" s="176">
        <f t="shared" si="576"/>
        <v>0</v>
      </c>
      <c r="CC42" s="164">
        <f>CC43+CC44</f>
        <v>0</v>
      </c>
      <c r="CD42" s="2">
        <f t="shared" ref="CD42:CE42" si="577">CD43+CD44</f>
        <v>0</v>
      </c>
      <c r="CE42" s="176">
        <f t="shared" si="577"/>
        <v>0</v>
      </c>
      <c r="CF42" s="186">
        <f>CF43+CF44</f>
        <v>0</v>
      </c>
      <c r="CG42" s="91">
        <f t="shared" ref="CG42:CH42" si="578">CG43+CG44</f>
        <v>0</v>
      </c>
      <c r="CH42" s="200">
        <f t="shared" si="578"/>
        <v>0</v>
      </c>
    </row>
    <row r="43" spans="1:86" x14ac:dyDescent="0.25">
      <c r="A43" s="382"/>
      <c r="B43" s="115" t="s">
        <v>6</v>
      </c>
      <c r="C43" s="127"/>
      <c r="D43" s="91">
        <f t="shared" ref="D43:D44" si="579">+Y43+AT43+BO43</f>
        <v>0</v>
      </c>
      <c r="E43" s="106">
        <f t="shared" ref="E43:E44" si="580">SUM(C43:D43)</f>
        <v>0</v>
      </c>
      <c r="F43" s="139"/>
      <c r="G43" s="91">
        <f t="shared" ref="G43:G44" si="581">+AB43+AW43+BR43</f>
        <v>0</v>
      </c>
      <c r="H43" s="140">
        <f t="shared" ref="H43:H44" si="582">SUM(F43:G43)</f>
        <v>0</v>
      </c>
      <c r="I43" s="139"/>
      <c r="J43" s="91">
        <f t="shared" ref="J43:J44" si="583">+AE43+AZ43+BU43</f>
        <v>0</v>
      </c>
      <c r="K43" s="140">
        <f t="shared" ref="K43:K44" si="584">SUM(I43:J43)</f>
        <v>0</v>
      </c>
      <c r="L43" s="139"/>
      <c r="M43" s="91">
        <f t="shared" ref="M43:M44" si="585">+AH43+BC43+BX43</f>
        <v>0</v>
      </c>
      <c r="N43" s="140">
        <f t="shared" ref="N43:N44" si="586">SUM(L43:M43)</f>
        <v>0</v>
      </c>
      <c r="O43" s="139"/>
      <c r="P43" s="91">
        <f t="shared" ref="P43:P44" si="587">+AK43+BF43+CA43</f>
        <v>0</v>
      </c>
      <c r="Q43" s="140">
        <f t="shared" ref="Q43:Q44" si="588">SUM(O43:P43)</f>
        <v>0</v>
      </c>
      <c r="R43" s="139"/>
      <c r="S43" s="91">
        <f t="shared" ref="S43:S44" si="589">+AN43+BI43+CD43</f>
        <v>0</v>
      </c>
      <c r="T43" s="140">
        <f t="shared" ref="T43:T44" si="590">SUM(R43:S43)</f>
        <v>0</v>
      </c>
      <c r="U43" s="139"/>
      <c r="V43" s="91">
        <f t="shared" ref="V43:V44" si="591">+AQ43+BL43+CG43</f>
        <v>0</v>
      </c>
      <c r="W43" s="128">
        <f t="shared" ref="W43:W44" si="592">SUM(U43:V43)</f>
        <v>0</v>
      </c>
      <c r="X43" s="199"/>
      <c r="Y43" s="80"/>
      <c r="Z43" s="176">
        <f t="shared" ref="Z43:Z44" si="593">SUM(X43:Y43)</f>
        <v>0</v>
      </c>
      <c r="AA43" s="160"/>
      <c r="AB43" s="80"/>
      <c r="AC43" s="176">
        <f t="shared" ref="AC43:AC44" si="594">SUM(AA43:AB43)</f>
        <v>0</v>
      </c>
      <c r="AD43" s="185"/>
      <c r="AE43" s="91">
        <f>+Y43+AB43</f>
        <v>0</v>
      </c>
      <c r="AF43" s="161">
        <f t="shared" ref="AF43:AF44" si="595">SUM(AD43:AE43)</f>
        <v>0</v>
      </c>
      <c r="AG43" s="160"/>
      <c r="AH43" s="80"/>
      <c r="AI43" s="176">
        <f t="shared" ref="AI43:AI44" si="596">SUM(AG43:AH43)</f>
        <v>0</v>
      </c>
      <c r="AJ43" s="160"/>
      <c r="AK43" s="80"/>
      <c r="AL43" s="176">
        <f t="shared" ref="AL43:AL44" si="597">SUM(AJ43:AK43)</f>
        <v>0</v>
      </c>
      <c r="AM43" s="160"/>
      <c r="AN43" s="80"/>
      <c r="AO43" s="176">
        <f t="shared" ref="AO43:AO44" si="598">SUM(AM43:AN43)</f>
        <v>0</v>
      </c>
      <c r="AP43" s="185"/>
      <c r="AQ43" s="91">
        <f>+AH43+AK43-AN43</f>
        <v>0</v>
      </c>
      <c r="AR43" s="200">
        <f t="shared" ref="AR43:AR44" si="599">SUM(AP43:AQ43)</f>
        <v>0</v>
      </c>
      <c r="AS43" s="199"/>
      <c r="AT43" s="80"/>
      <c r="AU43" s="176">
        <f t="shared" ref="AU43:AU44" si="600">SUM(AS43:AT43)</f>
        <v>0</v>
      </c>
      <c r="AV43" s="160"/>
      <c r="AW43" s="80"/>
      <c r="AX43" s="176">
        <f t="shared" ref="AX43:AX44" si="601">SUM(AV43:AW43)</f>
        <v>0</v>
      </c>
      <c r="AY43" s="185"/>
      <c r="AZ43" s="91">
        <f>+AT43+AW43</f>
        <v>0</v>
      </c>
      <c r="BA43" s="161">
        <f t="shared" ref="BA43:BA44" si="602">SUM(AY43:AZ43)</f>
        <v>0</v>
      </c>
      <c r="BB43" s="160"/>
      <c r="BC43" s="80"/>
      <c r="BD43" s="176">
        <f t="shared" ref="BD43:BD44" si="603">SUM(BB43:BC43)</f>
        <v>0</v>
      </c>
      <c r="BE43" s="160"/>
      <c r="BF43" s="80"/>
      <c r="BG43" s="176">
        <f t="shared" ref="BG43:BG44" si="604">SUM(BE43:BF43)</f>
        <v>0</v>
      </c>
      <c r="BH43" s="160"/>
      <c r="BI43" s="80"/>
      <c r="BJ43" s="176">
        <f t="shared" ref="BJ43:BJ44" si="605">SUM(BH43:BI43)</f>
        <v>0</v>
      </c>
      <c r="BK43" s="185"/>
      <c r="BL43" s="91">
        <f>+BC43+BF43-BI43</f>
        <v>0</v>
      </c>
      <c r="BM43" s="200">
        <f t="shared" ref="BM43:BM44" si="606">SUM(BK43:BL43)</f>
        <v>0</v>
      </c>
      <c r="BN43" s="199"/>
      <c r="BO43" s="80"/>
      <c r="BP43" s="176">
        <f t="shared" ref="BP43:BP44" si="607">SUM(BN43:BO43)</f>
        <v>0</v>
      </c>
      <c r="BQ43" s="160"/>
      <c r="BR43" s="80"/>
      <c r="BS43" s="176">
        <f t="shared" ref="BS43:BS44" si="608">SUM(BQ43:BR43)</f>
        <v>0</v>
      </c>
      <c r="BT43" s="185"/>
      <c r="BU43" s="91">
        <f>+BO43+BR43</f>
        <v>0</v>
      </c>
      <c r="BV43" s="161">
        <f t="shared" ref="BV43:BV44" si="609">SUM(BT43:BU43)</f>
        <v>0</v>
      </c>
      <c r="BW43" s="160"/>
      <c r="BX43" s="80"/>
      <c r="BY43" s="176">
        <f t="shared" ref="BY43:BY44" si="610">SUM(BW43:BX43)</f>
        <v>0</v>
      </c>
      <c r="BZ43" s="160"/>
      <c r="CA43" s="80"/>
      <c r="CB43" s="176">
        <f t="shared" ref="CB43:CB44" si="611">SUM(BZ43:CA43)</f>
        <v>0</v>
      </c>
      <c r="CC43" s="160"/>
      <c r="CD43" s="80"/>
      <c r="CE43" s="176">
        <f t="shared" ref="CE43:CE44" si="612">SUM(CC43:CD43)</f>
        <v>0</v>
      </c>
      <c r="CF43" s="185"/>
      <c r="CG43" s="91">
        <f>+BX43+CA43-CD43</f>
        <v>0</v>
      </c>
      <c r="CH43" s="200">
        <f t="shared" ref="CH43:CH44" si="613">SUM(CF43:CG43)</f>
        <v>0</v>
      </c>
    </row>
    <row r="44" spans="1:86" ht="15.75" thickBot="1" x14ac:dyDescent="0.3">
      <c r="A44" s="382"/>
      <c r="B44" s="118" t="s">
        <v>7</v>
      </c>
      <c r="C44" s="142">
        <f>+X44+AS44+BN44</f>
        <v>0</v>
      </c>
      <c r="D44" s="92">
        <f t="shared" si="579"/>
        <v>0</v>
      </c>
      <c r="E44" s="108">
        <f t="shared" si="580"/>
        <v>0</v>
      </c>
      <c r="F44" s="141">
        <f>+AA44+AV44+BQ44</f>
        <v>0</v>
      </c>
      <c r="G44" s="92">
        <f t="shared" si="581"/>
        <v>0</v>
      </c>
      <c r="H44" s="143">
        <f t="shared" si="582"/>
        <v>0</v>
      </c>
      <c r="I44" s="141">
        <f>+AD44+AY44+BT44</f>
        <v>0</v>
      </c>
      <c r="J44" s="92">
        <f t="shared" si="583"/>
        <v>0</v>
      </c>
      <c r="K44" s="143">
        <f t="shared" si="584"/>
        <v>0</v>
      </c>
      <c r="L44" s="141">
        <f>+AG44+BB44+BW44</f>
        <v>0</v>
      </c>
      <c r="M44" s="92">
        <f t="shared" si="585"/>
        <v>0</v>
      </c>
      <c r="N44" s="143">
        <f t="shared" si="586"/>
        <v>0</v>
      </c>
      <c r="O44" s="141">
        <f>+AJ44+BE44+BZ44</f>
        <v>0</v>
      </c>
      <c r="P44" s="92">
        <f t="shared" si="587"/>
        <v>0</v>
      </c>
      <c r="Q44" s="143">
        <f t="shared" si="588"/>
        <v>0</v>
      </c>
      <c r="R44" s="141">
        <f>+AM44+BH44+CC44</f>
        <v>0</v>
      </c>
      <c r="S44" s="92">
        <f t="shared" si="589"/>
        <v>0</v>
      </c>
      <c r="T44" s="143">
        <f t="shared" si="590"/>
        <v>0</v>
      </c>
      <c r="U44" s="141">
        <f>+AP44+BK44+CF44</f>
        <v>0</v>
      </c>
      <c r="V44" s="92">
        <f t="shared" si="591"/>
        <v>0</v>
      </c>
      <c r="W44" s="130">
        <f t="shared" si="592"/>
        <v>0</v>
      </c>
      <c r="X44" s="201"/>
      <c r="Y44" s="87"/>
      <c r="Z44" s="177">
        <f t="shared" si="593"/>
        <v>0</v>
      </c>
      <c r="AA44" s="162"/>
      <c r="AB44" s="87"/>
      <c r="AC44" s="177">
        <f t="shared" si="594"/>
        <v>0</v>
      </c>
      <c r="AD44" s="141">
        <f>+X44+AA44</f>
        <v>0</v>
      </c>
      <c r="AE44" s="92">
        <f>+Y44+AB44</f>
        <v>0</v>
      </c>
      <c r="AF44" s="163">
        <f t="shared" si="595"/>
        <v>0</v>
      </c>
      <c r="AG44" s="162"/>
      <c r="AH44" s="87"/>
      <c r="AI44" s="177">
        <f t="shared" si="596"/>
        <v>0</v>
      </c>
      <c r="AJ44" s="162"/>
      <c r="AK44" s="87"/>
      <c r="AL44" s="177">
        <f t="shared" si="597"/>
        <v>0</v>
      </c>
      <c r="AM44" s="162"/>
      <c r="AN44" s="87"/>
      <c r="AO44" s="177">
        <f t="shared" si="598"/>
        <v>0</v>
      </c>
      <c r="AP44" s="141">
        <f>+AG44+AJ44-AM44</f>
        <v>0</v>
      </c>
      <c r="AQ44" s="92">
        <f>+AH44+AK44-AN44</f>
        <v>0</v>
      </c>
      <c r="AR44" s="202">
        <f t="shared" si="599"/>
        <v>0</v>
      </c>
      <c r="AS44" s="201"/>
      <c r="AT44" s="87"/>
      <c r="AU44" s="177">
        <f t="shared" si="600"/>
        <v>0</v>
      </c>
      <c r="AV44" s="162"/>
      <c r="AW44" s="87"/>
      <c r="AX44" s="177">
        <f t="shared" si="601"/>
        <v>0</v>
      </c>
      <c r="AY44" s="141">
        <f>+AS44+AV44</f>
        <v>0</v>
      </c>
      <c r="AZ44" s="92">
        <f>+AT44+AW44</f>
        <v>0</v>
      </c>
      <c r="BA44" s="163">
        <f t="shared" si="602"/>
        <v>0</v>
      </c>
      <c r="BB44" s="162"/>
      <c r="BC44" s="87"/>
      <c r="BD44" s="177">
        <f t="shared" si="603"/>
        <v>0</v>
      </c>
      <c r="BE44" s="162"/>
      <c r="BF44" s="87"/>
      <c r="BG44" s="177">
        <f t="shared" si="604"/>
        <v>0</v>
      </c>
      <c r="BH44" s="162"/>
      <c r="BI44" s="87"/>
      <c r="BJ44" s="177">
        <f t="shared" si="605"/>
        <v>0</v>
      </c>
      <c r="BK44" s="141">
        <f>+BB44+BE44-BH44</f>
        <v>0</v>
      </c>
      <c r="BL44" s="92">
        <f>+BC44+BF44-BI44</f>
        <v>0</v>
      </c>
      <c r="BM44" s="202">
        <f t="shared" si="606"/>
        <v>0</v>
      </c>
      <c r="BN44" s="201"/>
      <c r="BO44" s="87"/>
      <c r="BP44" s="177">
        <f t="shared" si="607"/>
        <v>0</v>
      </c>
      <c r="BQ44" s="162"/>
      <c r="BR44" s="87"/>
      <c r="BS44" s="177">
        <f t="shared" si="608"/>
        <v>0</v>
      </c>
      <c r="BT44" s="141">
        <f>+BN44+BQ44</f>
        <v>0</v>
      </c>
      <c r="BU44" s="92">
        <f>+BO44+BR44</f>
        <v>0</v>
      </c>
      <c r="BV44" s="163">
        <f t="shared" si="609"/>
        <v>0</v>
      </c>
      <c r="BW44" s="162"/>
      <c r="BX44" s="87"/>
      <c r="BY44" s="177">
        <f t="shared" si="610"/>
        <v>0</v>
      </c>
      <c r="BZ44" s="162"/>
      <c r="CA44" s="87"/>
      <c r="CB44" s="177">
        <f t="shared" si="611"/>
        <v>0</v>
      </c>
      <c r="CC44" s="162"/>
      <c r="CD44" s="87"/>
      <c r="CE44" s="177">
        <f t="shared" si="612"/>
        <v>0</v>
      </c>
      <c r="CF44" s="141">
        <f>+BW44+BZ44-CC44</f>
        <v>0</v>
      </c>
      <c r="CG44" s="92">
        <f>+BX44+CA44-CD44</f>
        <v>0</v>
      </c>
      <c r="CH44" s="202">
        <f t="shared" si="613"/>
        <v>0</v>
      </c>
    </row>
    <row r="45" spans="1:86" x14ac:dyDescent="0.25">
      <c r="A45" s="382"/>
      <c r="B45" s="119" t="s">
        <v>47</v>
      </c>
      <c r="C45" s="195">
        <f>C46+C47</f>
        <v>0</v>
      </c>
      <c r="D45" s="136">
        <f t="shared" ref="D45:E45" si="614">D46+D47</f>
        <v>0</v>
      </c>
      <c r="E45" s="137">
        <f t="shared" si="614"/>
        <v>0</v>
      </c>
      <c r="F45" s="135">
        <f>F46+F47</f>
        <v>0</v>
      </c>
      <c r="G45" s="136">
        <f t="shared" ref="G45:H45" si="615">G46+G47</f>
        <v>0</v>
      </c>
      <c r="H45" s="138">
        <f t="shared" si="615"/>
        <v>0</v>
      </c>
      <c r="I45" s="135">
        <f>I46+I47</f>
        <v>0</v>
      </c>
      <c r="J45" s="136">
        <f t="shared" ref="J45:K45" si="616">J46+J47</f>
        <v>0</v>
      </c>
      <c r="K45" s="138">
        <f t="shared" si="616"/>
        <v>0</v>
      </c>
      <c r="L45" s="135">
        <f>L46+L47</f>
        <v>0</v>
      </c>
      <c r="M45" s="136">
        <f t="shared" ref="M45:N45" si="617">M46+M47</f>
        <v>0</v>
      </c>
      <c r="N45" s="138">
        <f t="shared" si="617"/>
        <v>0</v>
      </c>
      <c r="O45" s="135">
        <f>O46+O47</f>
        <v>0</v>
      </c>
      <c r="P45" s="136">
        <f t="shared" ref="P45:Q45" si="618">P46+P47</f>
        <v>0</v>
      </c>
      <c r="Q45" s="138">
        <f t="shared" si="618"/>
        <v>0</v>
      </c>
      <c r="R45" s="135">
        <f>R46+R47</f>
        <v>0</v>
      </c>
      <c r="S45" s="136">
        <f t="shared" ref="S45:T45" si="619">S46+S47</f>
        <v>0</v>
      </c>
      <c r="T45" s="138">
        <f t="shared" si="619"/>
        <v>0</v>
      </c>
      <c r="U45" s="135">
        <f>U46+U47</f>
        <v>0</v>
      </c>
      <c r="V45" s="136">
        <f t="shared" ref="V45:W45" si="620">V46+V47</f>
        <v>0</v>
      </c>
      <c r="W45" s="196">
        <f t="shared" si="620"/>
        <v>0</v>
      </c>
      <c r="X45" s="204">
        <f>X46+X47</f>
        <v>0</v>
      </c>
      <c r="Y45" s="166">
        <f t="shared" ref="Y45:Z45" si="621">Y46+Y47</f>
        <v>0</v>
      </c>
      <c r="Z45" s="178">
        <f t="shared" si="621"/>
        <v>0</v>
      </c>
      <c r="AA45" s="165">
        <f>AA46+AA47</f>
        <v>0</v>
      </c>
      <c r="AB45" s="166">
        <f t="shared" ref="AB45:AC45" si="622">AB46+AB47</f>
        <v>0</v>
      </c>
      <c r="AC45" s="178">
        <f t="shared" si="622"/>
        <v>0</v>
      </c>
      <c r="AD45" s="187">
        <f>AD46+AD47</f>
        <v>0</v>
      </c>
      <c r="AE45" s="167">
        <f t="shared" ref="AE45:AF45" si="623">AE46+AE47</f>
        <v>0</v>
      </c>
      <c r="AF45" s="168">
        <f t="shared" si="623"/>
        <v>0</v>
      </c>
      <c r="AG45" s="165">
        <f>AG46+AG47</f>
        <v>0</v>
      </c>
      <c r="AH45" s="166">
        <f t="shared" ref="AH45:AI45" si="624">AH46+AH47</f>
        <v>0</v>
      </c>
      <c r="AI45" s="178">
        <f t="shared" si="624"/>
        <v>0</v>
      </c>
      <c r="AJ45" s="165">
        <f>AJ46+AJ47</f>
        <v>0</v>
      </c>
      <c r="AK45" s="166">
        <f t="shared" ref="AK45:AL45" si="625">AK46+AK47</f>
        <v>0</v>
      </c>
      <c r="AL45" s="178">
        <f t="shared" si="625"/>
        <v>0</v>
      </c>
      <c r="AM45" s="165">
        <f>AM46+AM47</f>
        <v>0</v>
      </c>
      <c r="AN45" s="166">
        <f t="shared" ref="AN45:AO45" si="626">AN46+AN47</f>
        <v>0</v>
      </c>
      <c r="AO45" s="178">
        <f t="shared" si="626"/>
        <v>0</v>
      </c>
      <c r="AP45" s="187">
        <f>AP46+AP47</f>
        <v>0</v>
      </c>
      <c r="AQ45" s="167">
        <f t="shared" ref="AQ45:AR45" si="627">AQ46+AQ47</f>
        <v>0</v>
      </c>
      <c r="AR45" s="205">
        <f t="shared" si="627"/>
        <v>0</v>
      </c>
      <c r="AS45" s="204">
        <f>AS46+AS47</f>
        <v>0</v>
      </c>
      <c r="AT45" s="166">
        <f t="shared" ref="AT45:AU45" si="628">AT46+AT47</f>
        <v>0</v>
      </c>
      <c r="AU45" s="178">
        <f t="shared" si="628"/>
        <v>0</v>
      </c>
      <c r="AV45" s="165">
        <f>AV46+AV47</f>
        <v>0</v>
      </c>
      <c r="AW45" s="166">
        <f t="shared" ref="AW45:AX45" si="629">AW46+AW47</f>
        <v>0</v>
      </c>
      <c r="AX45" s="178">
        <f t="shared" si="629"/>
        <v>0</v>
      </c>
      <c r="AY45" s="187">
        <f>AY46+AY47</f>
        <v>0</v>
      </c>
      <c r="AZ45" s="167">
        <f t="shared" ref="AZ45:BA45" si="630">AZ46+AZ47</f>
        <v>0</v>
      </c>
      <c r="BA45" s="168">
        <f t="shared" si="630"/>
        <v>0</v>
      </c>
      <c r="BB45" s="165">
        <f>BB46+BB47</f>
        <v>0</v>
      </c>
      <c r="BC45" s="166">
        <f t="shared" ref="BC45:BD45" si="631">BC46+BC47</f>
        <v>0</v>
      </c>
      <c r="BD45" s="178">
        <f t="shared" si="631"/>
        <v>0</v>
      </c>
      <c r="BE45" s="165">
        <f>BE46+BE47</f>
        <v>0</v>
      </c>
      <c r="BF45" s="166">
        <f t="shared" ref="BF45:BG45" si="632">BF46+BF47</f>
        <v>0</v>
      </c>
      <c r="BG45" s="178">
        <f t="shared" si="632"/>
        <v>0</v>
      </c>
      <c r="BH45" s="165">
        <f>BH46+BH47</f>
        <v>0</v>
      </c>
      <c r="BI45" s="166">
        <f t="shared" ref="BI45:BJ45" si="633">BI46+BI47</f>
        <v>0</v>
      </c>
      <c r="BJ45" s="178">
        <f t="shared" si="633"/>
        <v>0</v>
      </c>
      <c r="BK45" s="187">
        <f>BK46+BK47</f>
        <v>0</v>
      </c>
      <c r="BL45" s="167">
        <f t="shared" ref="BL45:BM45" si="634">BL46+BL47</f>
        <v>0</v>
      </c>
      <c r="BM45" s="205">
        <f t="shared" si="634"/>
        <v>0</v>
      </c>
      <c r="BN45" s="204">
        <f>BN46+BN47</f>
        <v>0</v>
      </c>
      <c r="BO45" s="166">
        <f t="shared" ref="BO45:BP45" si="635">BO46+BO47</f>
        <v>0</v>
      </c>
      <c r="BP45" s="178">
        <f t="shared" si="635"/>
        <v>0</v>
      </c>
      <c r="BQ45" s="165">
        <f>BQ46+BQ47</f>
        <v>0</v>
      </c>
      <c r="BR45" s="166">
        <f t="shared" ref="BR45:BS45" si="636">BR46+BR47</f>
        <v>0</v>
      </c>
      <c r="BS45" s="178">
        <f t="shared" si="636"/>
        <v>0</v>
      </c>
      <c r="BT45" s="187">
        <f>BT46+BT47</f>
        <v>0</v>
      </c>
      <c r="BU45" s="167">
        <f t="shared" ref="BU45:BV45" si="637">BU46+BU47</f>
        <v>0</v>
      </c>
      <c r="BV45" s="168">
        <f t="shared" si="637"/>
        <v>0</v>
      </c>
      <c r="BW45" s="165">
        <f>BW46+BW47</f>
        <v>0</v>
      </c>
      <c r="BX45" s="166">
        <f t="shared" ref="BX45:BY45" si="638">BX46+BX47</f>
        <v>0</v>
      </c>
      <c r="BY45" s="178">
        <f t="shared" si="638"/>
        <v>0</v>
      </c>
      <c r="BZ45" s="165">
        <f>BZ46+BZ47</f>
        <v>0</v>
      </c>
      <c r="CA45" s="166">
        <f t="shared" ref="CA45:CB45" si="639">CA46+CA47</f>
        <v>0</v>
      </c>
      <c r="CB45" s="178">
        <f t="shared" si="639"/>
        <v>0</v>
      </c>
      <c r="CC45" s="165">
        <f>CC46+CC47</f>
        <v>0</v>
      </c>
      <c r="CD45" s="166">
        <f t="shared" ref="CD45:CE45" si="640">CD46+CD47</f>
        <v>0</v>
      </c>
      <c r="CE45" s="178">
        <f t="shared" si="640"/>
        <v>0</v>
      </c>
      <c r="CF45" s="187">
        <f>CF46+CF47</f>
        <v>0</v>
      </c>
      <c r="CG45" s="167">
        <f t="shared" ref="CG45:CH45" si="641">CG46+CG47</f>
        <v>0</v>
      </c>
      <c r="CH45" s="205">
        <f t="shared" si="641"/>
        <v>0</v>
      </c>
    </row>
    <row r="46" spans="1:86" x14ac:dyDescent="0.25">
      <c r="A46" s="382"/>
      <c r="B46" s="115" t="s">
        <v>6</v>
      </c>
      <c r="C46" s="127"/>
      <c r="D46" s="91">
        <f t="shared" ref="D46:D47" si="642">+Y46+AT46+BO46</f>
        <v>0</v>
      </c>
      <c r="E46" s="106">
        <f t="shared" ref="E46:E47" si="643">C46+D46</f>
        <v>0</v>
      </c>
      <c r="F46" s="139"/>
      <c r="G46" s="91">
        <f t="shared" ref="G46:G47" si="644">+AB46+AW46+BR46</f>
        <v>0</v>
      </c>
      <c r="H46" s="140">
        <f t="shared" ref="H46:H47" si="645">F46+G46</f>
        <v>0</v>
      </c>
      <c r="I46" s="139"/>
      <c r="J46" s="91">
        <f t="shared" ref="J46:J47" si="646">+AE46+AZ46+BU46</f>
        <v>0</v>
      </c>
      <c r="K46" s="140">
        <f t="shared" ref="K46:K47" si="647">I46+J46</f>
        <v>0</v>
      </c>
      <c r="L46" s="139"/>
      <c r="M46" s="91">
        <f t="shared" ref="M46:M47" si="648">+AH46+BC46+BX46</f>
        <v>0</v>
      </c>
      <c r="N46" s="140">
        <f t="shared" ref="N46:N47" si="649">L46+M46</f>
        <v>0</v>
      </c>
      <c r="O46" s="139"/>
      <c r="P46" s="91">
        <f t="shared" ref="P46:P47" si="650">+AK46+BF46+CA46</f>
        <v>0</v>
      </c>
      <c r="Q46" s="140">
        <f t="shared" ref="Q46:Q47" si="651">O46+P46</f>
        <v>0</v>
      </c>
      <c r="R46" s="139"/>
      <c r="S46" s="91">
        <f t="shared" ref="S46:S47" si="652">+AN46+BI46+CD46</f>
        <v>0</v>
      </c>
      <c r="T46" s="140">
        <f t="shared" ref="T46:T47" si="653">R46+S46</f>
        <v>0</v>
      </c>
      <c r="U46" s="139"/>
      <c r="V46" s="91">
        <f t="shared" ref="V46:V47" si="654">+AQ46+BL46+CG46</f>
        <v>0</v>
      </c>
      <c r="W46" s="128">
        <f t="shared" ref="W46:W47" si="655">U46+V46</f>
        <v>0</v>
      </c>
      <c r="X46" s="199"/>
      <c r="Y46" s="80"/>
      <c r="Z46" s="176">
        <f t="shared" ref="Z46:Z53" si="656">X46+Y46</f>
        <v>0</v>
      </c>
      <c r="AA46" s="160"/>
      <c r="AB46" s="80"/>
      <c r="AC46" s="176">
        <f t="shared" ref="AC46:AC47" si="657">AA46+AB46</f>
        <v>0</v>
      </c>
      <c r="AD46" s="185"/>
      <c r="AE46" s="91">
        <f>+Y46+AB46</f>
        <v>0</v>
      </c>
      <c r="AF46" s="161">
        <f t="shared" ref="AF46:AF47" si="658">AD46+AE46</f>
        <v>0</v>
      </c>
      <c r="AG46" s="160"/>
      <c r="AH46" s="80"/>
      <c r="AI46" s="176">
        <f t="shared" ref="AI46:AI47" si="659">AG46+AH46</f>
        <v>0</v>
      </c>
      <c r="AJ46" s="160"/>
      <c r="AK46" s="80"/>
      <c r="AL46" s="176">
        <f t="shared" ref="AL46:AL47" si="660">AJ46+AK46</f>
        <v>0</v>
      </c>
      <c r="AM46" s="160"/>
      <c r="AN46" s="80"/>
      <c r="AO46" s="176">
        <f t="shared" ref="AO46:AO47" si="661">AM46+AN46</f>
        <v>0</v>
      </c>
      <c r="AP46" s="185"/>
      <c r="AQ46" s="91">
        <f>+AH46+AK46-AN46</f>
        <v>0</v>
      </c>
      <c r="AR46" s="200">
        <f t="shared" ref="AR46:AR47" si="662">AP46+AQ46</f>
        <v>0</v>
      </c>
      <c r="AS46" s="199"/>
      <c r="AT46" s="80"/>
      <c r="AU46" s="176">
        <f t="shared" ref="AU46:AU47" si="663">AS46+AT46</f>
        <v>0</v>
      </c>
      <c r="AV46" s="160"/>
      <c r="AW46" s="80"/>
      <c r="AX46" s="176">
        <f t="shared" ref="AX46:AX47" si="664">AV46+AW46</f>
        <v>0</v>
      </c>
      <c r="AY46" s="185"/>
      <c r="AZ46" s="91">
        <f>+AT46+AW46</f>
        <v>0</v>
      </c>
      <c r="BA46" s="161">
        <f t="shared" ref="BA46:BA47" si="665">AY46+AZ46</f>
        <v>0</v>
      </c>
      <c r="BB46" s="160"/>
      <c r="BC46" s="80"/>
      <c r="BD46" s="176">
        <f t="shared" ref="BD46:BD47" si="666">BB46+BC46</f>
        <v>0</v>
      </c>
      <c r="BE46" s="160"/>
      <c r="BF46" s="80"/>
      <c r="BG46" s="176">
        <f t="shared" ref="BG46:BG47" si="667">BE46+BF46</f>
        <v>0</v>
      </c>
      <c r="BH46" s="160"/>
      <c r="BI46" s="80"/>
      <c r="BJ46" s="176">
        <f t="shared" ref="BJ46:BJ47" si="668">BH46+BI46</f>
        <v>0</v>
      </c>
      <c r="BK46" s="185"/>
      <c r="BL46" s="91">
        <f>+BC46+BF46-BI46</f>
        <v>0</v>
      </c>
      <c r="BM46" s="200">
        <f t="shared" ref="BM46:BM47" si="669">BK46+BL46</f>
        <v>0</v>
      </c>
      <c r="BN46" s="199"/>
      <c r="BO46" s="80"/>
      <c r="BP46" s="176">
        <f t="shared" ref="BP46:BP47" si="670">BN46+BO46</f>
        <v>0</v>
      </c>
      <c r="BQ46" s="160"/>
      <c r="BR46" s="80"/>
      <c r="BS46" s="176">
        <f t="shared" ref="BS46:BS47" si="671">BQ46+BR46</f>
        <v>0</v>
      </c>
      <c r="BT46" s="185"/>
      <c r="BU46" s="91">
        <f>+BO46+BR46</f>
        <v>0</v>
      </c>
      <c r="BV46" s="161">
        <f t="shared" ref="BV46:BV47" si="672">BT46+BU46</f>
        <v>0</v>
      </c>
      <c r="BW46" s="160"/>
      <c r="BX46" s="80"/>
      <c r="BY46" s="176">
        <f t="shared" ref="BY46:BY47" si="673">BW46+BX46</f>
        <v>0</v>
      </c>
      <c r="BZ46" s="160"/>
      <c r="CA46" s="80"/>
      <c r="CB46" s="176">
        <f t="shared" ref="CB46:CB47" si="674">BZ46+CA46</f>
        <v>0</v>
      </c>
      <c r="CC46" s="160"/>
      <c r="CD46" s="80"/>
      <c r="CE46" s="176">
        <f t="shared" ref="CE46:CE47" si="675">CC46+CD46</f>
        <v>0</v>
      </c>
      <c r="CF46" s="185"/>
      <c r="CG46" s="91">
        <f>+BX46+CA46-CD46</f>
        <v>0</v>
      </c>
      <c r="CH46" s="200">
        <f t="shared" ref="CH46:CH47" si="676">CF46+CG46</f>
        <v>0</v>
      </c>
    </row>
    <row r="47" spans="1:86" ht="15.75" thickBot="1" x14ac:dyDescent="0.3">
      <c r="A47" s="382"/>
      <c r="B47" s="118" t="s">
        <v>7</v>
      </c>
      <c r="C47" s="142">
        <f>+X47+AS47+BN47</f>
        <v>0</v>
      </c>
      <c r="D47" s="92">
        <f t="shared" si="642"/>
        <v>0</v>
      </c>
      <c r="E47" s="108">
        <f t="shared" si="643"/>
        <v>0</v>
      </c>
      <c r="F47" s="141">
        <f>+AA47+AV47+BQ47</f>
        <v>0</v>
      </c>
      <c r="G47" s="92">
        <f t="shared" si="644"/>
        <v>0</v>
      </c>
      <c r="H47" s="143">
        <f t="shared" si="645"/>
        <v>0</v>
      </c>
      <c r="I47" s="141">
        <f>+AD47+AY47+BT47</f>
        <v>0</v>
      </c>
      <c r="J47" s="92">
        <f t="shared" si="646"/>
        <v>0</v>
      </c>
      <c r="K47" s="143">
        <f t="shared" si="647"/>
        <v>0</v>
      </c>
      <c r="L47" s="141">
        <f>+AG47+BB47+BW47</f>
        <v>0</v>
      </c>
      <c r="M47" s="92">
        <f t="shared" si="648"/>
        <v>0</v>
      </c>
      <c r="N47" s="143">
        <f t="shared" si="649"/>
        <v>0</v>
      </c>
      <c r="O47" s="141">
        <f>+AJ47+BE47+BZ47</f>
        <v>0</v>
      </c>
      <c r="P47" s="92">
        <f t="shared" si="650"/>
        <v>0</v>
      </c>
      <c r="Q47" s="143">
        <f t="shared" si="651"/>
        <v>0</v>
      </c>
      <c r="R47" s="141">
        <f>+AM47+BH47+CC47</f>
        <v>0</v>
      </c>
      <c r="S47" s="92">
        <f t="shared" si="652"/>
        <v>0</v>
      </c>
      <c r="T47" s="143">
        <f t="shared" si="653"/>
        <v>0</v>
      </c>
      <c r="U47" s="141">
        <f>+AP47+BK47+CF47</f>
        <v>0</v>
      </c>
      <c r="V47" s="92">
        <f t="shared" si="654"/>
        <v>0</v>
      </c>
      <c r="W47" s="130">
        <f t="shared" si="655"/>
        <v>0</v>
      </c>
      <c r="X47" s="201"/>
      <c r="Y47" s="87"/>
      <c r="Z47" s="177">
        <f t="shared" si="656"/>
        <v>0</v>
      </c>
      <c r="AA47" s="162"/>
      <c r="AB47" s="87"/>
      <c r="AC47" s="177">
        <f t="shared" si="657"/>
        <v>0</v>
      </c>
      <c r="AD47" s="141">
        <f>+X47+AA47</f>
        <v>0</v>
      </c>
      <c r="AE47" s="92">
        <f>+Y47+AB47</f>
        <v>0</v>
      </c>
      <c r="AF47" s="163">
        <f t="shared" si="658"/>
        <v>0</v>
      </c>
      <c r="AG47" s="162"/>
      <c r="AH47" s="87"/>
      <c r="AI47" s="177">
        <f t="shared" si="659"/>
        <v>0</v>
      </c>
      <c r="AJ47" s="162"/>
      <c r="AK47" s="87"/>
      <c r="AL47" s="177">
        <f t="shared" si="660"/>
        <v>0</v>
      </c>
      <c r="AM47" s="162"/>
      <c r="AN47" s="87"/>
      <c r="AO47" s="177">
        <f t="shared" si="661"/>
        <v>0</v>
      </c>
      <c r="AP47" s="141">
        <f>+AG47+AJ47-AM47</f>
        <v>0</v>
      </c>
      <c r="AQ47" s="92">
        <f>+AH47+AK47-AN47</f>
        <v>0</v>
      </c>
      <c r="AR47" s="202">
        <f t="shared" si="662"/>
        <v>0</v>
      </c>
      <c r="AS47" s="201"/>
      <c r="AT47" s="87"/>
      <c r="AU47" s="177">
        <f t="shared" si="663"/>
        <v>0</v>
      </c>
      <c r="AV47" s="162"/>
      <c r="AW47" s="87"/>
      <c r="AX47" s="177">
        <f t="shared" si="664"/>
        <v>0</v>
      </c>
      <c r="AY47" s="141">
        <f>+AS47+AV47</f>
        <v>0</v>
      </c>
      <c r="AZ47" s="92">
        <f>+AT47+AW47</f>
        <v>0</v>
      </c>
      <c r="BA47" s="163">
        <f t="shared" si="665"/>
        <v>0</v>
      </c>
      <c r="BB47" s="162"/>
      <c r="BC47" s="87"/>
      <c r="BD47" s="177">
        <f t="shared" si="666"/>
        <v>0</v>
      </c>
      <c r="BE47" s="162"/>
      <c r="BF47" s="87"/>
      <c r="BG47" s="177">
        <f t="shared" si="667"/>
        <v>0</v>
      </c>
      <c r="BH47" s="162"/>
      <c r="BI47" s="87"/>
      <c r="BJ47" s="177">
        <f t="shared" si="668"/>
        <v>0</v>
      </c>
      <c r="BK47" s="141">
        <f>+BB47+BE47-BH47</f>
        <v>0</v>
      </c>
      <c r="BL47" s="92">
        <f>+BC47+BF47-BI47</f>
        <v>0</v>
      </c>
      <c r="BM47" s="202">
        <f t="shared" si="669"/>
        <v>0</v>
      </c>
      <c r="BN47" s="201"/>
      <c r="BO47" s="87"/>
      <c r="BP47" s="177">
        <f t="shared" si="670"/>
        <v>0</v>
      </c>
      <c r="BQ47" s="162"/>
      <c r="BR47" s="87"/>
      <c r="BS47" s="177">
        <f t="shared" si="671"/>
        <v>0</v>
      </c>
      <c r="BT47" s="141">
        <f>+BN47+BQ47</f>
        <v>0</v>
      </c>
      <c r="BU47" s="92">
        <f>+BO47+BR47</f>
        <v>0</v>
      </c>
      <c r="BV47" s="163">
        <f t="shared" si="672"/>
        <v>0</v>
      </c>
      <c r="BW47" s="162"/>
      <c r="BX47" s="87"/>
      <c r="BY47" s="177">
        <f t="shared" si="673"/>
        <v>0</v>
      </c>
      <c r="BZ47" s="162"/>
      <c r="CA47" s="87"/>
      <c r="CB47" s="177">
        <f t="shared" si="674"/>
        <v>0</v>
      </c>
      <c r="CC47" s="162"/>
      <c r="CD47" s="87"/>
      <c r="CE47" s="177">
        <f t="shared" si="675"/>
        <v>0</v>
      </c>
      <c r="CF47" s="141">
        <f>+BW47+BZ47-CC47</f>
        <v>0</v>
      </c>
      <c r="CG47" s="92">
        <f>+BX47+CA47-CD47</f>
        <v>0</v>
      </c>
      <c r="CH47" s="202">
        <f t="shared" si="676"/>
        <v>0</v>
      </c>
    </row>
    <row r="48" spans="1:86" x14ac:dyDescent="0.25">
      <c r="A48" s="382"/>
      <c r="B48" s="123" t="s">
        <v>48</v>
      </c>
      <c r="C48" s="195">
        <f>C49+C50</f>
        <v>0</v>
      </c>
      <c r="D48" s="136">
        <f t="shared" ref="D48:E48" si="677">D49+D50</f>
        <v>0</v>
      </c>
      <c r="E48" s="137">
        <f t="shared" si="677"/>
        <v>0</v>
      </c>
      <c r="F48" s="135">
        <f>F49+F50</f>
        <v>0</v>
      </c>
      <c r="G48" s="136">
        <f t="shared" ref="G48:H48" si="678">G49+G50</f>
        <v>0</v>
      </c>
      <c r="H48" s="138">
        <f t="shared" si="678"/>
        <v>0</v>
      </c>
      <c r="I48" s="135">
        <f>I49+I50</f>
        <v>0</v>
      </c>
      <c r="J48" s="136">
        <f t="shared" ref="J48:K48" si="679">J49+J50</f>
        <v>0</v>
      </c>
      <c r="K48" s="138">
        <f t="shared" si="679"/>
        <v>0</v>
      </c>
      <c r="L48" s="135">
        <f>L49+L50</f>
        <v>0</v>
      </c>
      <c r="M48" s="136">
        <f t="shared" ref="M48:N48" si="680">M49+M50</f>
        <v>0</v>
      </c>
      <c r="N48" s="138">
        <f t="shared" si="680"/>
        <v>0</v>
      </c>
      <c r="O48" s="135">
        <f>O49+O50</f>
        <v>0</v>
      </c>
      <c r="P48" s="136">
        <f t="shared" ref="P48:Q48" si="681">P49+P50</f>
        <v>0</v>
      </c>
      <c r="Q48" s="138">
        <f t="shared" si="681"/>
        <v>0</v>
      </c>
      <c r="R48" s="135">
        <f>R49+R50</f>
        <v>0</v>
      </c>
      <c r="S48" s="136">
        <f t="shared" ref="S48:T48" si="682">S49+S50</f>
        <v>0</v>
      </c>
      <c r="T48" s="138">
        <f t="shared" si="682"/>
        <v>0</v>
      </c>
      <c r="U48" s="135">
        <f>U49+U50</f>
        <v>0</v>
      </c>
      <c r="V48" s="136">
        <f t="shared" ref="V48:W48" si="683">V49+V50</f>
        <v>0</v>
      </c>
      <c r="W48" s="196">
        <f t="shared" si="683"/>
        <v>0</v>
      </c>
      <c r="X48" s="204">
        <f>X49+X50</f>
        <v>0</v>
      </c>
      <c r="Y48" s="166">
        <f t="shared" ref="Y48:Z48" si="684">Y49+Y50</f>
        <v>0</v>
      </c>
      <c r="Z48" s="178">
        <f t="shared" si="684"/>
        <v>0</v>
      </c>
      <c r="AA48" s="165">
        <f>AA49+AA50</f>
        <v>0</v>
      </c>
      <c r="AB48" s="166">
        <f t="shared" ref="AB48:AC48" si="685">AB49+AB50</f>
        <v>0</v>
      </c>
      <c r="AC48" s="178">
        <f t="shared" si="685"/>
        <v>0</v>
      </c>
      <c r="AD48" s="187">
        <f>AD49+AD50</f>
        <v>0</v>
      </c>
      <c r="AE48" s="167">
        <f t="shared" ref="AE48:AF48" si="686">AE49+AE50</f>
        <v>0</v>
      </c>
      <c r="AF48" s="168">
        <f t="shared" si="686"/>
        <v>0</v>
      </c>
      <c r="AG48" s="165">
        <f>AG49+AG50</f>
        <v>0</v>
      </c>
      <c r="AH48" s="166">
        <f t="shared" ref="AH48:AI48" si="687">AH49+AH50</f>
        <v>0</v>
      </c>
      <c r="AI48" s="178">
        <f t="shared" si="687"/>
        <v>0</v>
      </c>
      <c r="AJ48" s="165">
        <f>AJ49+AJ50</f>
        <v>0</v>
      </c>
      <c r="AK48" s="166">
        <f t="shared" ref="AK48:AL48" si="688">AK49+AK50</f>
        <v>0</v>
      </c>
      <c r="AL48" s="178">
        <f t="shared" si="688"/>
        <v>0</v>
      </c>
      <c r="AM48" s="165">
        <f>AM49+AM50</f>
        <v>0</v>
      </c>
      <c r="AN48" s="166">
        <f t="shared" ref="AN48:AO48" si="689">AN49+AN50</f>
        <v>0</v>
      </c>
      <c r="AO48" s="178">
        <f t="shared" si="689"/>
        <v>0</v>
      </c>
      <c r="AP48" s="187">
        <f>AP49+AP50</f>
        <v>0</v>
      </c>
      <c r="AQ48" s="167">
        <f t="shared" ref="AQ48:AR48" si="690">AQ49+AQ50</f>
        <v>0</v>
      </c>
      <c r="AR48" s="205">
        <f t="shared" si="690"/>
        <v>0</v>
      </c>
      <c r="AS48" s="204">
        <f>AS49+AS50</f>
        <v>0</v>
      </c>
      <c r="AT48" s="166">
        <f t="shared" ref="AT48:AU48" si="691">AT49+AT50</f>
        <v>0</v>
      </c>
      <c r="AU48" s="178">
        <f t="shared" si="691"/>
        <v>0</v>
      </c>
      <c r="AV48" s="165">
        <f>AV49+AV50</f>
        <v>0</v>
      </c>
      <c r="AW48" s="166">
        <f t="shared" ref="AW48:AX48" si="692">AW49+AW50</f>
        <v>0</v>
      </c>
      <c r="AX48" s="178">
        <f t="shared" si="692"/>
        <v>0</v>
      </c>
      <c r="AY48" s="187">
        <f>AY49+AY50</f>
        <v>0</v>
      </c>
      <c r="AZ48" s="167">
        <f t="shared" ref="AZ48:BA48" si="693">AZ49+AZ50</f>
        <v>0</v>
      </c>
      <c r="BA48" s="168">
        <f t="shared" si="693"/>
        <v>0</v>
      </c>
      <c r="BB48" s="165">
        <f>BB49+BB50</f>
        <v>0</v>
      </c>
      <c r="BC48" s="166">
        <f t="shared" ref="BC48:BD48" si="694">BC49+BC50</f>
        <v>0</v>
      </c>
      <c r="BD48" s="178">
        <f t="shared" si="694"/>
        <v>0</v>
      </c>
      <c r="BE48" s="165">
        <f>BE49+BE50</f>
        <v>0</v>
      </c>
      <c r="BF48" s="166">
        <f t="shared" ref="BF48:BG48" si="695">BF49+BF50</f>
        <v>0</v>
      </c>
      <c r="BG48" s="178">
        <f t="shared" si="695"/>
        <v>0</v>
      </c>
      <c r="BH48" s="165">
        <f>BH49+BH50</f>
        <v>0</v>
      </c>
      <c r="BI48" s="166">
        <f t="shared" ref="BI48:BJ48" si="696">BI49+BI50</f>
        <v>0</v>
      </c>
      <c r="BJ48" s="178">
        <f t="shared" si="696"/>
        <v>0</v>
      </c>
      <c r="BK48" s="187">
        <f>BK49+BK50</f>
        <v>0</v>
      </c>
      <c r="BL48" s="167">
        <f t="shared" ref="BL48:BM48" si="697">BL49+BL50</f>
        <v>0</v>
      </c>
      <c r="BM48" s="205">
        <f t="shared" si="697"/>
        <v>0</v>
      </c>
      <c r="BN48" s="204">
        <f>BN49+BN50</f>
        <v>0</v>
      </c>
      <c r="BO48" s="166">
        <f t="shared" ref="BO48:BP48" si="698">BO49+BO50</f>
        <v>0</v>
      </c>
      <c r="BP48" s="178">
        <f t="shared" si="698"/>
        <v>0</v>
      </c>
      <c r="BQ48" s="165">
        <f>BQ49+BQ50</f>
        <v>0</v>
      </c>
      <c r="BR48" s="166">
        <f t="shared" ref="BR48:BS48" si="699">BR49+BR50</f>
        <v>0</v>
      </c>
      <c r="BS48" s="178">
        <f t="shared" si="699"/>
        <v>0</v>
      </c>
      <c r="BT48" s="187">
        <f>BT49+BT50</f>
        <v>0</v>
      </c>
      <c r="BU48" s="167">
        <f t="shared" ref="BU48:BV48" si="700">BU49+BU50</f>
        <v>0</v>
      </c>
      <c r="BV48" s="168">
        <f t="shared" si="700"/>
        <v>0</v>
      </c>
      <c r="BW48" s="165">
        <f>BW49+BW50</f>
        <v>0</v>
      </c>
      <c r="BX48" s="166">
        <f t="shared" ref="BX48:BY48" si="701">BX49+BX50</f>
        <v>0</v>
      </c>
      <c r="BY48" s="178">
        <f t="shared" si="701"/>
        <v>0</v>
      </c>
      <c r="BZ48" s="165">
        <f>BZ49+BZ50</f>
        <v>0</v>
      </c>
      <c r="CA48" s="166">
        <f t="shared" ref="CA48:CB48" si="702">CA49+CA50</f>
        <v>0</v>
      </c>
      <c r="CB48" s="178">
        <f t="shared" si="702"/>
        <v>0</v>
      </c>
      <c r="CC48" s="165">
        <f>CC49+CC50</f>
        <v>0</v>
      </c>
      <c r="CD48" s="166">
        <f t="shared" ref="CD48:CE48" si="703">CD49+CD50</f>
        <v>0</v>
      </c>
      <c r="CE48" s="178">
        <f t="shared" si="703"/>
        <v>0</v>
      </c>
      <c r="CF48" s="187">
        <f>CF49+CF50</f>
        <v>0</v>
      </c>
      <c r="CG48" s="167">
        <f t="shared" ref="CG48:CH48" si="704">CG49+CG50</f>
        <v>0</v>
      </c>
      <c r="CH48" s="205">
        <f t="shared" si="704"/>
        <v>0</v>
      </c>
    </row>
    <row r="49" spans="1:86" x14ac:dyDescent="0.25">
      <c r="A49" s="382"/>
      <c r="B49" s="115" t="s">
        <v>6</v>
      </c>
      <c r="C49" s="127"/>
      <c r="D49" s="91">
        <f t="shared" ref="D49:D50" si="705">+Y49+AT49+BO49</f>
        <v>0</v>
      </c>
      <c r="E49" s="106">
        <f t="shared" ref="E49:E50" si="706">C49+D49</f>
        <v>0</v>
      </c>
      <c r="F49" s="139"/>
      <c r="G49" s="91">
        <f t="shared" ref="G49:G50" si="707">+AB49+AW49+BR49</f>
        <v>0</v>
      </c>
      <c r="H49" s="140">
        <f t="shared" ref="H49:H50" si="708">F49+G49</f>
        <v>0</v>
      </c>
      <c r="I49" s="139"/>
      <c r="J49" s="91">
        <f t="shared" ref="J49:J50" si="709">+AE49+AZ49+BU49</f>
        <v>0</v>
      </c>
      <c r="K49" s="140">
        <f t="shared" ref="K49:K50" si="710">I49+J49</f>
        <v>0</v>
      </c>
      <c r="L49" s="139"/>
      <c r="M49" s="91">
        <f t="shared" ref="M49:M50" si="711">+AH49+BC49+BX49</f>
        <v>0</v>
      </c>
      <c r="N49" s="140">
        <f t="shared" ref="N49:N50" si="712">L49+M49</f>
        <v>0</v>
      </c>
      <c r="O49" s="139"/>
      <c r="P49" s="91">
        <f t="shared" ref="P49:P50" si="713">+AK49+BF49+CA49</f>
        <v>0</v>
      </c>
      <c r="Q49" s="140">
        <f t="shared" ref="Q49:Q50" si="714">O49+P49</f>
        <v>0</v>
      </c>
      <c r="R49" s="139"/>
      <c r="S49" s="91">
        <f t="shared" ref="S49:S50" si="715">+AN49+BI49+CD49</f>
        <v>0</v>
      </c>
      <c r="T49" s="140">
        <f t="shared" ref="T49:T50" si="716">R49+S49</f>
        <v>0</v>
      </c>
      <c r="U49" s="139"/>
      <c r="V49" s="91">
        <f t="shared" ref="V49:V50" si="717">+AQ49+BL49+CG49</f>
        <v>0</v>
      </c>
      <c r="W49" s="128">
        <f t="shared" ref="W49:W50" si="718">U49+V49</f>
        <v>0</v>
      </c>
      <c r="X49" s="199"/>
      <c r="Y49" s="80"/>
      <c r="Z49" s="176">
        <f t="shared" ref="Z49:Z50" si="719">X49+Y49</f>
        <v>0</v>
      </c>
      <c r="AA49" s="160"/>
      <c r="AB49" s="80"/>
      <c r="AC49" s="176">
        <f t="shared" ref="AC49:AC50" si="720">AA49+AB49</f>
        <v>0</v>
      </c>
      <c r="AD49" s="185"/>
      <c r="AE49" s="91">
        <f>+Y49+AB49</f>
        <v>0</v>
      </c>
      <c r="AF49" s="161">
        <f t="shared" ref="AF49:AF50" si="721">AD49+AE49</f>
        <v>0</v>
      </c>
      <c r="AG49" s="160"/>
      <c r="AH49" s="80"/>
      <c r="AI49" s="176">
        <f t="shared" ref="AI49:AI50" si="722">AG49+AH49</f>
        <v>0</v>
      </c>
      <c r="AJ49" s="160"/>
      <c r="AK49" s="80"/>
      <c r="AL49" s="176">
        <f t="shared" ref="AL49:AL50" si="723">AJ49+AK49</f>
        <v>0</v>
      </c>
      <c r="AM49" s="160"/>
      <c r="AN49" s="80"/>
      <c r="AO49" s="176">
        <f t="shared" ref="AO49:AO50" si="724">AM49+AN49</f>
        <v>0</v>
      </c>
      <c r="AP49" s="185"/>
      <c r="AQ49" s="91">
        <f>+AH49+AK49-AN49</f>
        <v>0</v>
      </c>
      <c r="AR49" s="200">
        <f t="shared" ref="AR49:AR50" si="725">AP49+AQ49</f>
        <v>0</v>
      </c>
      <c r="AS49" s="199"/>
      <c r="AT49" s="80"/>
      <c r="AU49" s="176">
        <f t="shared" ref="AU49:AU50" si="726">AS49+AT49</f>
        <v>0</v>
      </c>
      <c r="AV49" s="160"/>
      <c r="AW49" s="80"/>
      <c r="AX49" s="176">
        <f t="shared" ref="AX49:AX50" si="727">AV49+AW49</f>
        <v>0</v>
      </c>
      <c r="AY49" s="185"/>
      <c r="AZ49" s="91">
        <f>+AT49+AW49</f>
        <v>0</v>
      </c>
      <c r="BA49" s="161">
        <f t="shared" ref="BA49:BA50" si="728">AY49+AZ49</f>
        <v>0</v>
      </c>
      <c r="BB49" s="160"/>
      <c r="BC49" s="80"/>
      <c r="BD49" s="176">
        <f t="shared" ref="BD49:BD50" si="729">BB49+BC49</f>
        <v>0</v>
      </c>
      <c r="BE49" s="160"/>
      <c r="BF49" s="80"/>
      <c r="BG49" s="176">
        <f t="shared" ref="BG49:BG50" si="730">BE49+BF49</f>
        <v>0</v>
      </c>
      <c r="BH49" s="160"/>
      <c r="BI49" s="80"/>
      <c r="BJ49" s="176">
        <f t="shared" ref="BJ49:BJ50" si="731">BH49+BI49</f>
        <v>0</v>
      </c>
      <c r="BK49" s="185"/>
      <c r="BL49" s="91">
        <f>+BC49+BF49-BI49</f>
        <v>0</v>
      </c>
      <c r="BM49" s="200">
        <f t="shared" ref="BM49:BM50" si="732">BK49+BL49</f>
        <v>0</v>
      </c>
      <c r="BN49" s="199"/>
      <c r="BO49" s="80"/>
      <c r="BP49" s="176">
        <f t="shared" ref="BP49:BP50" si="733">BN49+BO49</f>
        <v>0</v>
      </c>
      <c r="BQ49" s="160"/>
      <c r="BR49" s="80"/>
      <c r="BS49" s="176">
        <f t="shared" ref="BS49:BS50" si="734">BQ49+BR49</f>
        <v>0</v>
      </c>
      <c r="BT49" s="185"/>
      <c r="BU49" s="91">
        <f>+BO49+BR49</f>
        <v>0</v>
      </c>
      <c r="BV49" s="161">
        <f t="shared" ref="BV49:BV50" si="735">BT49+BU49</f>
        <v>0</v>
      </c>
      <c r="BW49" s="160"/>
      <c r="BX49" s="80"/>
      <c r="BY49" s="176">
        <f t="shared" ref="BY49:BY50" si="736">BW49+BX49</f>
        <v>0</v>
      </c>
      <c r="BZ49" s="160"/>
      <c r="CA49" s="80"/>
      <c r="CB49" s="176">
        <f t="shared" ref="CB49:CB50" si="737">BZ49+CA49</f>
        <v>0</v>
      </c>
      <c r="CC49" s="160"/>
      <c r="CD49" s="80"/>
      <c r="CE49" s="176">
        <f t="shared" ref="CE49:CE50" si="738">CC49+CD49</f>
        <v>0</v>
      </c>
      <c r="CF49" s="185"/>
      <c r="CG49" s="91">
        <f>+BX49+CA49-CD49</f>
        <v>0</v>
      </c>
      <c r="CH49" s="200">
        <f t="shared" ref="CH49:CH50" si="739">CF49+CG49</f>
        <v>0</v>
      </c>
    </row>
    <row r="50" spans="1:86" ht="14.25" customHeight="1" thickBot="1" x14ac:dyDescent="0.3">
      <c r="A50" s="382"/>
      <c r="B50" s="118" t="s">
        <v>7</v>
      </c>
      <c r="C50" s="142">
        <f>+X50+AS50+BN50</f>
        <v>0</v>
      </c>
      <c r="D50" s="92">
        <f t="shared" si="705"/>
        <v>0</v>
      </c>
      <c r="E50" s="108">
        <f t="shared" si="706"/>
        <v>0</v>
      </c>
      <c r="F50" s="141">
        <f>+AA50+AV50+BQ50</f>
        <v>0</v>
      </c>
      <c r="G50" s="92">
        <f t="shared" si="707"/>
        <v>0</v>
      </c>
      <c r="H50" s="143">
        <f t="shared" si="708"/>
        <v>0</v>
      </c>
      <c r="I50" s="141">
        <f>+AD50+AY50+BT50</f>
        <v>0</v>
      </c>
      <c r="J50" s="92">
        <f t="shared" si="709"/>
        <v>0</v>
      </c>
      <c r="K50" s="143">
        <f t="shared" si="710"/>
        <v>0</v>
      </c>
      <c r="L50" s="141">
        <f>+AG50+BB50+BW50</f>
        <v>0</v>
      </c>
      <c r="M50" s="92">
        <f t="shared" si="711"/>
        <v>0</v>
      </c>
      <c r="N50" s="143">
        <f t="shared" si="712"/>
        <v>0</v>
      </c>
      <c r="O50" s="141">
        <f>+AJ50+BE50+BZ50</f>
        <v>0</v>
      </c>
      <c r="P50" s="92">
        <f t="shared" si="713"/>
        <v>0</v>
      </c>
      <c r="Q50" s="143">
        <f t="shared" si="714"/>
        <v>0</v>
      </c>
      <c r="R50" s="141">
        <f>+AM50+BH50+CC50</f>
        <v>0</v>
      </c>
      <c r="S50" s="92">
        <f t="shared" si="715"/>
        <v>0</v>
      </c>
      <c r="T50" s="143">
        <f t="shared" si="716"/>
        <v>0</v>
      </c>
      <c r="U50" s="141">
        <f>+AP50+BK50+CF50</f>
        <v>0</v>
      </c>
      <c r="V50" s="92">
        <f t="shared" si="717"/>
        <v>0</v>
      </c>
      <c r="W50" s="130">
        <f t="shared" si="718"/>
        <v>0</v>
      </c>
      <c r="X50" s="201"/>
      <c r="Y50" s="87"/>
      <c r="Z50" s="177">
        <f t="shared" si="719"/>
        <v>0</v>
      </c>
      <c r="AA50" s="162"/>
      <c r="AB50" s="87"/>
      <c r="AC50" s="177">
        <f t="shared" si="720"/>
        <v>0</v>
      </c>
      <c r="AD50" s="141">
        <f>+X50+AA50</f>
        <v>0</v>
      </c>
      <c r="AE50" s="92">
        <f>+Y50+AB50</f>
        <v>0</v>
      </c>
      <c r="AF50" s="163">
        <f t="shared" si="721"/>
        <v>0</v>
      </c>
      <c r="AG50" s="162"/>
      <c r="AH50" s="87"/>
      <c r="AI50" s="177">
        <f t="shared" si="722"/>
        <v>0</v>
      </c>
      <c r="AJ50" s="162"/>
      <c r="AK50" s="87"/>
      <c r="AL50" s="177">
        <f t="shared" si="723"/>
        <v>0</v>
      </c>
      <c r="AM50" s="162"/>
      <c r="AN50" s="87"/>
      <c r="AO50" s="177">
        <f t="shared" si="724"/>
        <v>0</v>
      </c>
      <c r="AP50" s="141">
        <f>+AG50+AJ50-AM50</f>
        <v>0</v>
      </c>
      <c r="AQ50" s="92">
        <f>+AH50+AK50-AN50</f>
        <v>0</v>
      </c>
      <c r="AR50" s="202">
        <f t="shared" si="725"/>
        <v>0</v>
      </c>
      <c r="AS50" s="201"/>
      <c r="AT50" s="87"/>
      <c r="AU50" s="177">
        <f t="shared" si="726"/>
        <v>0</v>
      </c>
      <c r="AV50" s="162"/>
      <c r="AW50" s="87"/>
      <c r="AX50" s="177">
        <f t="shared" si="727"/>
        <v>0</v>
      </c>
      <c r="AY50" s="141">
        <f>+AS50+AV50</f>
        <v>0</v>
      </c>
      <c r="AZ50" s="92">
        <f>+AT50+AW50</f>
        <v>0</v>
      </c>
      <c r="BA50" s="163">
        <f t="shared" si="728"/>
        <v>0</v>
      </c>
      <c r="BB50" s="162"/>
      <c r="BC50" s="87"/>
      <c r="BD50" s="177">
        <f t="shared" si="729"/>
        <v>0</v>
      </c>
      <c r="BE50" s="162"/>
      <c r="BF50" s="87"/>
      <c r="BG50" s="177">
        <f t="shared" si="730"/>
        <v>0</v>
      </c>
      <c r="BH50" s="162"/>
      <c r="BI50" s="87"/>
      <c r="BJ50" s="177">
        <f t="shared" si="731"/>
        <v>0</v>
      </c>
      <c r="BK50" s="141">
        <f>+BB50+BE50-BH50</f>
        <v>0</v>
      </c>
      <c r="BL50" s="92">
        <f>+BC50+BF50-BI50</f>
        <v>0</v>
      </c>
      <c r="BM50" s="202">
        <f t="shared" si="732"/>
        <v>0</v>
      </c>
      <c r="BN50" s="201"/>
      <c r="BO50" s="87"/>
      <c r="BP50" s="177">
        <f t="shared" si="733"/>
        <v>0</v>
      </c>
      <c r="BQ50" s="162"/>
      <c r="BR50" s="87"/>
      <c r="BS50" s="177">
        <f t="shared" si="734"/>
        <v>0</v>
      </c>
      <c r="BT50" s="141">
        <f>+BN50+BQ50</f>
        <v>0</v>
      </c>
      <c r="BU50" s="92">
        <f>+BO50+BR50</f>
        <v>0</v>
      </c>
      <c r="BV50" s="163">
        <f t="shared" si="735"/>
        <v>0</v>
      </c>
      <c r="BW50" s="162"/>
      <c r="BX50" s="87"/>
      <c r="BY50" s="177">
        <f t="shared" si="736"/>
        <v>0</v>
      </c>
      <c r="BZ50" s="162"/>
      <c r="CA50" s="87"/>
      <c r="CB50" s="177">
        <f t="shared" si="737"/>
        <v>0</v>
      </c>
      <c r="CC50" s="162"/>
      <c r="CD50" s="87"/>
      <c r="CE50" s="177">
        <f t="shared" si="738"/>
        <v>0</v>
      </c>
      <c r="CF50" s="141">
        <f>+BW50+BZ50-CC50</f>
        <v>0</v>
      </c>
      <c r="CG50" s="92">
        <f>+BX50+CA50-CD50</f>
        <v>0</v>
      </c>
      <c r="CH50" s="202">
        <f t="shared" si="739"/>
        <v>0</v>
      </c>
    </row>
    <row r="51" spans="1:86" ht="13.9" hidden="1" customHeight="1" x14ac:dyDescent="0.25">
      <c r="A51" s="382"/>
      <c r="B51" s="119" t="s">
        <v>49</v>
      </c>
      <c r="C51" s="125">
        <f>C52+C53</f>
        <v>0</v>
      </c>
      <c r="D51" s="109">
        <f t="shared" ref="D51:E51" si="740">D52+D53</f>
        <v>0</v>
      </c>
      <c r="E51" s="110">
        <f t="shared" si="740"/>
        <v>0</v>
      </c>
      <c r="F51" s="149">
        <f>F52+F53</f>
        <v>0</v>
      </c>
      <c r="G51" s="109">
        <f t="shared" ref="G51:H51" si="741">G52+G53</f>
        <v>0</v>
      </c>
      <c r="H51" s="150">
        <f t="shared" si="741"/>
        <v>0</v>
      </c>
      <c r="I51" s="149">
        <f>I52+I53</f>
        <v>0</v>
      </c>
      <c r="J51" s="109">
        <f t="shared" ref="J51:K51" si="742">J52+J53</f>
        <v>0</v>
      </c>
      <c r="K51" s="150">
        <f t="shared" si="742"/>
        <v>0</v>
      </c>
      <c r="L51" s="149">
        <f>L52+L53</f>
        <v>0</v>
      </c>
      <c r="M51" s="109">
        <f t="shared" ref="M51:N51" si="743">M52+M53</f>
        <v>0</v>
      </c>
      <c r="N51" s="150">
        <f t="shared" si="743"/>
        <v>0</v>
      </c>
      <c r="O51" s="149">
        <f>O52+O53</f>
        <v>0</v>
      </c>
      <c r="P51" s="109">
        <f t="shared" ref="P51:Q51" si="744">P52+P53</f>
        <v>0</v>
      </c>
      <c r="Q51" s="150">
        <f t="shared" si="744"/>
        <v>0</v>
      </c>
      <c r="R51" s="149">
        <f>R52+R53</f>
        <v>0</v>
      </c>
      <c r="S51" s="109">
        <f t="shared" ref="S51:T51" si="745">S52+S53</f>
        <v>0</v>
      </c>
      <c r="T51" s="150">
        <f t="shared" si="745"/>
        <v>0</v>
      </c>
      <c r="U51" s="149">
        <f>U52+U53</f>
        <v>0</v>
      </c>
      <c r="V51" s="109">
        <f t="shared" ref="V51:W51" si="746">V52+V53</f>
        <v>0</v>
      </c>
      <c r="W51" s="126">
        <f t="shared" si="746"/>
        <v>0</v>
      </c>
      <c r="X51" s="206">
        <f>X52+X53</f>
        <v>0</v>
      </c>
      <c r="Y51" s="37">
        <f t="shared" ref="Y51:Z51" si="747">Y52+Y53</f>
        <v>0</v>
      </c>
      <c r="Z51" s="180">
        <f t="shared" si="747"/>
        <v>0</v>
      </c>
      <c r="AA51" s="179">
        <f>AA52+AA53</f>
        <v>0</v>
      </c>
      <c r="AB51" s="37">
        <f t="shared" ref="AB51:AC51" si="748">AB52+AB53</f>
        <v>0</v>
      </c>
      <c r="AC51" s="180">
        <f t="shared" si="748"/>
        <v>0</v>
      </c>
      <c r="AD51" s="188">
        <f>AD52+AD53</f>
        <v>0</v>
      </c>
      <c r="AE51" s="93">
        <f t="shared" ref="AE51:AF51" si="749">AE52+AE53</f>
        <v>0</v>
      </c>
      <c r="AF51" s="189">
        <f t="shared" si="749"/>
        <v>0</v>
      </c>
      <c r="AG51" s="179">
        <f>AG52+AG53</f>
        <v>0</v>
      </c>
      <c r="AH51" s="37">
        <f t="shared" ref="AH51:AI51" si="750">AH52+AH53</f>
        <v>0</v>
      </c>
      <c r="AI51" s="180">
        <f t="shared" si="750"/>
        <v>0</v>
      </c>
      <c r="AJ51" s="179">
        <f>AJ52+AJ53</f>
        <v>0</v>
      </c>
      <c r="AK51" s="37">
        <f t="shared" ref="AK51:AL51" si="751">AK52+AK53</f>
        <v>0</v>
      </c>
      <c r="AL51" s="180">
        <f t="shared" si="751"/>
        <v>0</v>
      </c>
      <c r="AM51" s="179">
        <f>AM52+AM53</f>
        <v>0</v>
      </c>
      <c r="AN51" s="37">
        <f t="shared" ref="AN51:AO51" si="752">AN52+AN53</f>
        <v>0</v>
      </c>
      <c r="AO51" s="180">
        <f t="shared" si="752"/>
        <v>0</v>
      </c>
      <c r="AP51" s="188">
        <f>AP52+AP53</f>
        <v>0</v>
      </c>
      <c r="AQ51" s="93">
        <f t="shared" ref="AQ51:AR51" si="753">AQ52+AQ53</f>
        <v>0</v>
      </c>
      <c r="AR51" s="207">
        <f t="shared" si="753"/>
        <v>0</v>
      </c>
      <c r="AS51" s="206">
        <f>AS52+AS53</f>
        <v>0</v>
      </c>
      <c r="AT51" s="37">
        <f t="shared" ref="AT51:AU51" si="754">AT52+AT53</f>
        <v>0</v>
      </c>
      <c r="AU51" s="180">
        <f t="shared" si="754"/>
        <v>0</v>
      </c>
      <c r="AV51" s="179">
        <f>AV52+AV53</f>
        <v>0</v>
      </c>
      <c r="AW51" s="37">
        <f t="shared" ref="AW51:AX51" si="755">AW52+AW53</f>
        <v>0</v>
      </c>
      <c r="AX51" s="180">
        <f t="shared" si="755"/>
        <v>0</v>
      </c>
      <c r="AY51" s="188">
        <f>AY52+AY53</f>
        <v>0</v>
      </c>
      <c r="AZ51" s="93">
        <f t="shared" ref="AZ51:BA51" si="756">AZ52+AZ53</f>
        <v>0</v>
      </c>
      <c r="BA51" s="189">
        <f t="shared" si="756"/>
        <v>0</v>
      </c>
      <c r="BB51" s="179">
        <f>BB52+BB53</f>
        <v>0</v>
      </c>
      <c r="BC51" s="37">
        <f t="shared" ref="BC51:BD51" si="757">BC52+BC53</f>
        <v>0</v>
      </c>
      <c r="BD51" s="180">
        <f t="shared" si="757"/>
        <v>0</v>
      </c>
      <c r="BE51" s="179">
        <f>BE52+BE53</f>
        <v>0</v>
      </c>
      <c r="BF51" s="37">
        <f t="shared" ref="BF51:BG51" si="758">BF52+BF53</f>
        <v>0</v>
      </c>
      <c r="BG51" s="180">
        <f t="shared" si="758"/>
        <v>0</v>
      </c>
      <c r="BH51" s="179">
        <f>BH52+BH53</f>
        <v>0</v>
      </c>
      <c r="BI51" s="37">
        <f t="shared" ref="BI51:BJ51" si="759">BI52+BI53</f>
        <v>0</v>
      </c>
      <c r="BJ51" s="180">
        <f t="shared" si="759"/>
        <v>0</v>
      </c>
      <c r="BK51" s="188">
        <f>BK52+BK53</f>
        <v>0</v>
      </c>
      <c r="BL51" s="93">
        <f t="shared" ref="BL51:BM51" si="760">BL52+BL53</f>
        <v>0</v>
      </c>
      <c r="BM51" s="207">
        <f t="shared" si="760"/>
        <v>0</v>
      </c>
      <c r="BN51" s="206">
        <f>BN52+BN53</f>
        <v>0</v>
      </c>
      <c r="BO51" s="37">
        <f t="shared" ref="BO51:BP51" si="761">BO52+BO53</f>
        <v>0</v>
      </c>
      <c r="BP51" s="180">
        <f t="shared" si="761"/>
        <v>0</v>
      </c>
      <c r="BQ51" s="179">
        <f>BQ52+BQ53</f>
        <v>0</v>
      </c>
      <c r="BR51" s="37">
        <f t="shared" ref="BR51:BS51" si="762">BR52+BR53</f>
        <v>0</v>
      </c>
      <c r="BS51" s="180">
        <f t="shared" si="762"/>
        <v>0</v>
      </c>
      <c r="BT51" s="188">
        <f>BT52+BT53</f>
        <v>0</v>
      </c>
      <c r="BU51" s="93">
        <f t="shared" ref="BU51:BV51" si="763">BU52+BU53</f>
        <v>0</v>
      </c>
      <c r="BV51" s="189">
        <f t="shared" si="763"/>
        <v>0</v>
      </c>
      <c r="BW51" s="179">
        <f>BW52+BW53</f>
        <v>0</v>
      </c>
      <c r="BX51" s="37">
        <f t="shared" ref="BX51:BY51" si="764">BX52+BX53</f>
        <v>0</v>
      </c>
      <c r="BY51" s="180">
        <f t="shared" si="764"/>
        <v>0</v>
      </c>
      <c r="BZ51" s="179">
        <f>BZ52+BZ53</f>
        <v>0</v>
      </c>
      <c r="CA51" s="37">
        <f t="shared" ref="CA51:CB51" si="765">CA52+CA53</f>
        <v>0</v>
      </c>
      <c r="CB51" s="180">
        <f t="shared" si="765"/>
        <v>0</v>
      </c>
      <c r="CC51" s="179">
        <f>CC52+CC53</f>
        <v>0</v>
      </c>
      <c r="CD51" s="37">
        <f t="shared" ref="CD51:CE51" si="766">CD52+CD53</f>
        <v>0</v>
      </c>
      <c r="CE51" s="180">
        <f t="shared" si="766"/>
        <v>0</v>
      </c>
      <c r="CF51" s="188">
        <f>CF52+CF53</f>
        <v>0</v>
      </c>
      <c r="CG51" s="93">
        <f t="shared" ref="CG51:CH51" si="767">CG52+CG53</f>
        <v>0</v>
      </c>
      <c r="CH51" s="207">
        <f t="shared" si="767"/>
        <v>0</v>
      </c>
    </row>
    <row r="52" spans="1:86" ht="21.75" hidden="1" customHeight="1" x14ac:dyDescent="0.25">
      <c r="A52" s="382"/>
      <c r="B52" s="115" t="s">
        <v>6</v>
      </c>
      <c r="C52" s="127"/>
      <c r="D52" s="105"/>
      <c r="E52" s="106">
        <f t="shared" ref="E52:E53" si="768">C52+D52</f>
        <v>0</v>
      </c>
      <c r="F52" s="139"/>
      <c r="G52" s="105"/>
      <c r="H52" s="140">
        <f t="shared" ref="H52:H53" si="769">F52+G52</f>
        <v>0</v>
      </c>
      <c r="I52" s="139"/>
      <c r="J52" s="105">
        <f>+D52+G52</f>
        <v>0</v>
      </c>
      <c r="K52" s="140">
        <f t="shared" ref="K52:K53" si="770">I52+J52</f>
        <v>0</v>
      </c>
      <c r="L52" s="139"/>
      <c r="M52" s="105"/>
      <c r="N52" s="140">
        <f t="shared" ref="N52:N53" si="771">L52+M52</f>
        <v>0</v>
      </c>
      <c r="O52" s="139"/>
      <c r="P52" s="105"/>
      <c r="Q52" s="140">
        <f t="shared" ref="Q52:Q53" si="772">O52+P52</f>
        <v>0</v>
      </c>
      <c r="R52" s="139"/>
      <c r="S52" s="105"/>
      <c r="T52" s="140">
        <f t="shared" ref="T52:T53" si="773">R52+S52</f>
        <v>0</v>
      </c>
      <c r="U52" s="139"/>
      <c r="V52" s="105">
        <f>+M52+P52</f>
        <v>0</v>
      </c>
      <c r="W52" s="128">
        <f t="shared" ref="W52:W53" si="774">U52+V52</f>
        <v>0</v>
      </c>
      <c r="X52" s="199"/>
      <c r="Y52" s="80"/>
      <c r="Z52" s="176">
        <f t="shared" si="656"/>
        <v>0</v>
      </c>
      <c r="AA52" s="160"/>
      <c r="AB52" s="80"/>
      <c r="AC52" s="176">
        <f t="shared" ref="AC52:AC53" si="775">AA52+AB52</f>
        <v>0</v>
      </c>
      <c r="AD52" s="185"/>
      <c r="AE52" s="91">
        <f>+Y52+AB52</f>
        <v>0</v>
      </c>
      <c r="AF52" s="161">
        <f t="shared" ref="AF52:AF53" si="776">AD52+AE52</f>
        <v>0</v>
      </c>
      <c r="AG52" s="160"/>
      <c r="AH52" s="80"/>
      <c r="AI52" s="176">
        <f t="shared" ref="AI52:AI53" si="777">AG52+AH52</f>
        <v>0</v>
      </c>
      <c r="AJ52" s="160"/>
      <c r="AK52" s="80"/>
      <c r="AL52" s="176">
        <f t="shared" ref="AL52:AL53" si="778">AJ52+AK52</f>
        <v>0</v>
      </c>
      <c r="AM52" s="160"/>
      <c r="AN52" s="80"/>
      <c r="AO52" s="176">
        <f t="shared" ref="AO52:AO53" si="779">AM52+AN52</f>
        <v>0</v>
      </c>
      <c r="AP52" s="185"/>
      <c r="AQ52" s="91">
        <f>+AH52+AK52</f>
        <v>0</v>
      </c>
      <c r="AR52" s="200">
        <f t="shared" ref="AR52:AR53" si="780">AP52+AQ52</f>
        <v>0</v>
      </c>
      <c r="AS52" s="199"/>
      <c r="AT52" s="80"/>
      <c r="AU52" s="176">
        <f t="shared" ref="AU52:AU53" si="781">AS52+AT52</f>
        <v>0</v>
      </c>
      <c r="AV52" s="160"/>
      <c r="AW52" s="80"/>
      <c r="AX52" s="176">
        <f t="shared" ref="AX52:AX53" si="782">AV52+AW52</f>
        <v>0</v>
      </c>
      <c r="AY52" s="185"/>
      <c r="AZ52" s="91">
        <f>+AT52+AW52</f>
        <v>0</v>
      </c>
      <c r="BA52" s="161">
        <f t="shared" ref="BA52:BA53" si="783">AY52+AZ52</f>
        <v>0</v>
      </c>
      <c r="BB52" s="160"/>
      <c r="BC52" s="80"/>
      <c r="BD52" s="176">
        <f t="shared" ref="BD52:BD53" si="784">BB52+BC52</f>
        <v>0</v>
      </c>
      <c r="BE52" s="160"/>
      <c r="BF52" s="80"/>
      <c r="BG52" s="176">
        <f t="shared" ref="BG52:BG53" si="785">BE52+BF52</f>
        <v>0</v>
      </c>
      <c r="BH52" s="160"/>
      <c r="BI52" s="80"/>
      <c r="BJ52" s="176">
        <f t="shared" ref="BJ52:BJ53" si="786">BH52+BI52</f>
        <v>0</v>
      </c>
      <c r="BK52" s="185"/>
      <c r="BL52" s="91">
        <f>+BC52+BF52</f>
        <v>0</v>
      </c>
      <c r="BM52" s="200">
        <f t="shared" ref="BM52:BM53" si="787">BK52+BL52</f>
        <v>0</v>
      </c>
      <c r="BN52" s="199"/>
      <c r="BO52" s="80"/>
      <c r="BP52" s="176">
        <f t="shared" ref="BP52:BP53" si="788">BN52+BO52</f>
        <v>0</v>
      </c>
      <c r="BQ52" s="160"/>
      <c r="BR52" s="80"/>
      <c r="BS52" s="176">
        <f t="shared" ref="BS52:BS53" si="789">BQ52+BR52</f>
        <v>0</v>
      </c>
      <c r="BT52" s="185"/>
      <c r="BU52" s="91">
        <f>+BO52+BR52</f>
        <v>0</v>
      </c>
      <c r="BV52" s="161">
        <f t="shared" ref="BV52:BV53" si="790">BT52+BU52</f>
        <v>0</v>
      </c>
      <c r="BW52" s="160"/>
      <c r="BX52" s="80"/>
      <c r="BY52" s="176">
        <f t="shared" ref="BY52:BY53" si="791">BW52+BX52</f>
        <v>0</v>
      </c>
      <c r="BZ52" s="160"/>
      <c r="CA52" s="80"/>
      <c r="CB52" s="176">
        <f t="shared" ref="CB52:CB53" si="792">BZ52+CA52</f>
        <v>0</v>
      </c>
      <c r="CC52" s="160"/>
      <c r="CD52" s="80"/>
      <c r="CE52" s="176">
        <f t="shared" ref="CE52:CE53" si="793">CC52+CD52</f>
        <v>0</v>
      </c>
      <c r="CF52" s="185"/>
      <c r="CG52" s="91">
        <f>+BX52+CA52</f>
        <v>0</v>
      </c>
      <c r="CH52" s="200">
        <f t="shared" ref="CH52:CH53" si="794">CF52+CG52</f>
        <v>0</v>
      </c>
    </row>
    <row r="53" spans="1:86" ht="0.75" hidden="1" customHeight="1" thickBot="1" x14ac:dyDescent="0.3">
      <c r="A53" s="383"/>
      <c r="B53" s="118" t="s">
        <v>7</v>
      </c>
      <c r="C53" s="131"/>
      <c r="D53" s="107"/>
      <c r="E53" s="108">
        <f t="shared" si="768"/>
        <v>0</v>
      </c>
      <c r="F53" s="151"/>
      <c r="G53" s="107"/>
      <c r="H53" s="143">
        <f t="shared" si="769"/>
        <v>0</v>
      </c>
      <c r="I53" s="151">
        <f>+C53+F53</f>
        <v>0</v>
      </c>
      <c r="J53" s="105">
        <f>+D53+G53</f>
        <v>0</v>
      </c>
      <c r="K53" s="143">
        <f t="shared" si="770"/>
        <v>0</v>
      </c>
      <c r="L53" s="148"/>
      <c r="M53" s="105"/>
      <c r="N53" s="140">
        <f t="shared" si="771"/>
        <v>0</v>
      </c>
      <c r="O53" s="151"/>
      <c r="P53" s="107"/>
      <c r="Q53" s="143">
        <f t="shared" si="772"/>
        <v>0</v>
      </c>
      <c r="R53" s="151"/>
      <c r="S53" s="107"/>
      <c r="T53" s="143">
        <f t="shared" si="773"/>
        <v>0</v>
      </c>
      <c r="U53" s="151">
        <f>+L53+O53</f>
        <v>0</v>
      </c>
      <c r="V53" s="105">
        <f>+M53+P53</f>
        <v>0</v>
      </c>
      <c r="W53" s="130">
        <f t="shared" si="774"/>
        <v>0</v>
      </c>
      <c r="X53" s="208"/>
      <c r="Y53" s="169"/>
      <c r="Z53" s="182">
        <f t="shared" si="656"/>
        <v>0</v>
      </c>
      <c r="AA53" s="181"/>
      <c r="AB53" s="169"/>
      <c r="AC53" s="182">
        <f t="shared" si="775"/>
        <v>0</v>
      </c>
      <c r="AD53" s="190">
        <f>+X53+AA53</f>
        <v>0</v>
      </c>
      <c r="AE53" s="134">
        <f>+Y53+AB53</f>
        <v>0</v>
      </c>
      <c r="AF53" s="191">
        <f t="shared" si="776"/>
        <v>0</v>
      </c>
      <c r="AG53" s="181"/>
      <c r="AH53" s="169"/>
      <c r="AI53" s="182">
        <f t="shared" si="777"/>
        <v>0</v>
      </c>
      <c r="AJ53" s="181"/>
      <c r="AK53" s="169"/>
      <c r="AL53" s="182">
        <f t="shared" si="778"/>
        <v>0</v>
      </c>
      <c r="AM53" s="181"/>
      <c r="AN53" s="169"/>
      <c r="AO53" s="182">
        <f t="shared" si="779"/>
        <v>0</v>
      </c>
      <c r="AP53" s="190">
        <f>+AG53+AJ53</f>
        <v>0</v>
      </c>
      <c r="AQ53" s="134">
        <f>+AH53+AK53</f>
        <v>0</v>
      </c>
      <c r="AR53" s="209">
        <f t="shared" si="780"/>
        <v>0</v>
      </c>
      <c r="AS53" s="208"/>
      <c r="AT53" s="169"/>
      <c r="AU53" s="182">
        <f t="shared" si="781"/>
        <v>0</v>
      </c>
      <c r="AV53" s="181"/>
      <c r="AW53" s="169"/>
      <c r="AX53" s="182">
        <f t="shared" si="782"/>
        <v>0</v>
      </c>
      <c r="AY53" s="190">
        <f>+AS53+AV53</f>
        <v>0</v>
      </c>
      <c r="AZ53" s="134">
        <f>+AT53+AW53</f>
        <v>0</v>
      </c>
      <c r="BA53" s="191">
        <f t="shared" si="783"/>
        <v>0</v>
      </c>
      <c r="BB53" s="181"/>
      <c r="BC53" s="169"/>
      <c r="BD53" s="182">
        <f t="shared" si="784"/>
        <v>0</v>
      </c>
      <c r="BE53" s="181"/>
      <c r="BF53" s="169"/>
      <c r="BG53" s="182">
        <f t="shared" si="785"/>
        <v>0</v>
      </c>
      <c r="BH53" s="181"/>
      <c r="BI53" s="169"/>
      <c r="BJ53" s="182">
        <f t="shared" si="786"/>
        <v>0</v>
      </c>
      <c r="BK53" s="190">
        <f>+BB53+BE53</f>
        <v>0</v>
      </c>
      <c r="BL53" s="134">
        <f>+BC53+BF53</f>
        <v>0</v>
      </c>
      <c r="BM53" s="209">
        <f t="shared" si="787"/>
        <v>0</v>
      </c>
      <c r="BN53" s="208"/>
      <c r="BO53" s="169"/>
      <c r="BP53" s="182">
        <f t="shared" si="788"/>
        <v>0</v>
      </c>
      <c r="BQ53" s="181"/>
      <c r="BR53" s="169"/>
      <c r="BS53" s="182">
        <f t="shared" si="789"/>
        <v>0</v>
      </c>
      <c r="BT53" s="190">
        <f>+BN53+BQ53</f>
        <v>0</v>
      </c>
      <c r="BU53" s="134">
        <f>+BO53+BR53</f>
        <v>0</v>
      </c>
      <c r="BV53" s="191">
        <f t="shared" si="790"/>
        <v>0</v>
      </c>
      <c r="BW53" s="181"/>
      <c r="BX53" s="169"/>
      <c r="BY53" s="182">
        <f t="shared" si="791"/>
        <v>0</v>
      </c>
      <c r="BZ53" s="181"/>
      <c r="CA53" s="169"/>
      <c r="CB53" s="182">
        <f t="shared" si="792"/>
        <v>0</v>
      </c>
      <c r="CC53" s="181"/>
      <c r="CD53" s="169"/>
      <c r="CE53" s="182">
        <f t="shared" si="793"/>
        <v>0</v>
      </c>
      <c r="CF53" s="190">
        <f>+BW53+BZ53</f>
        <v>0</v>
      </c>
      <c r="CG53" s="134">
        <f>+BX53+CA53</f>
        <v>0</v>
      </c>
      <c r="CH53" s="209">
        <f t="shared" si="794"/>
        <v>0</v>
      </c>
    </row>
    <row r="54" spans="1:86" ht="75" x14ac:dyDescent="0.25">
      <c r="A54" s="39">
        <v>8</v>
      </c>
      <c r="B54" s="124" t="s">
        <v>12</v>
      </c>
      <c r="C54" s="132">
        <f t="shared" ref="C54:AH54" si="795">C9+C13+C16+C32+C35+C38+C41</f>
        <v>0</v>
      </c>
      <c r="D54" s="111">
        <f t="shared" si="795"/>
        <v>0</v>
      </c>
      <c r="E54" s="112">
        <f t="shared" si="795"/>
        <v>0</v>
      </c>
      <c r="F54" s="152">
        <f t="shared" si="795"/>
        <v>0</v>
      </c>
      <c r="G54" s="111">
        <f t="shared" si="795"/>
        <v>0</v>
      </c>
      <c r="H54" s="153">
        <f t="shared" si="795"/>
        <v>0</v>
      </c>
      <c r="I54" s="152">
        <f t="shared" si="795"/>
        <v>0</v>
      </c>
      <c r="J54" s="111">
        <f t="shared" si="795"/>
        <v>0</v>
      </c>
      <c r="K54" s="153">
        <f t="shared" si="795"/>
        <v>0</v>
      </c>
      <c r="L54" s="154">
        <f t="shared" si="795"/>
        <v>0</v>
      </c>
      <c r="M54" s="113">
        <f t="shared" si="795"/>
        <v>0</v>
      </c>
      <c r="N54" s="155">
        <f t="shared" si="795"/>
        <v>0</v>
      </c>
      <c r="O54" s="152">
        <f t="shared" si="795"/>
        <v>0</v>
      </c>
      <c r="P54" s="111">
        <f t="shared" si="795"/>
        <v>0</v>
      </c>
      <c r="Q54" s="153">
        <f t="shared" si="795"/>
        <v>0</v>
      </c>
      <c r="R54" s="152">
        <f t="shared" si="795"/>
        <v>0</v>
      </c>
      <c r="S54" s="111">
        <f t="shared" si="795"/>
        <v>0</v>
      </c>
      <c r="T54" s="153">
        <f t="shared" si="795"/>
        <v>0</v>
      </c>
      <c r="U54" s="152">
        <f t="shared" si="795"/>
        <v>0</v>
      </c>
      <c r="V54" s="111">
        <f t="shared" si="795"/>
        <v>0</v>
      </c>
      <c r="W54" s="133">
        <f t="shared" si="795"/>
        <v>0</v>
      </c>
      <c r="X54" s="210">
        <f t="shared" si="795"/>
        <v>0</v>
      </c>
      <c r="Y54" s="171">
        <f t="shared" si="795"/>
        <v>0</v>
      </c>
      <c r="Z54" s="183">
        <f t="shared" si="795"/>
        <v>0</v>
      </c>
      <c r="AA54" s="170">
        <f t="shared" si="795"/>
        <v>0</v>
      </c>
      <c r="AB54" s="171">
        <f t="shared" si="795"/>
        <v>0</v>
      </c>
      <c r="AC54" s="183">
        <f t="shared" si="795"/>
        <v>0</v>
      </c>
      <c r="AD54" s="192">
        <f t="shared" si="795"/>
        <v>0</v>
      </c>
      <c r="AE54" s="172">
        <f t="shared" si="795"/>
        <v>0</v>
      </c>
      <c r="AF54" s="173">
        <f t="shared" si="795"/>
        <v>0</v>
      </c>
      <c r="AG54" s="170">
        <f t="shared" si="795"/>
        <v>0</v>
      </c>
      <c r="AH54" s="171">
        <f t="shared" si="795"/>
        <v>0</v>
      </c>
      <c r="AI54" s="183">
        <f t="shared" ref="AI54:BN54" si="796">AI9+AI13+AI16+AI32+AI35+AI38+AI41</f>
        <v>0</v>
      </c>
      <c r="AJ54" s="170">
        <f t="shared" si="796"/>
        <v>0</v>
      </c>
      <c r="AK54" s="171">
        <f t="shared" si="796"/>
        <v>0</v>
      </c>
      <c r="AL54" s="183">
        <f t="shared" si="796"/>
        <v>0</v>
      </c>
      <c r="AM54" s="170">
        <f t="shared" si="796"/>
        <v>0</v>
      </c>
      <c r="AN54" s="171">
        <f t="shared" si="796"/>
        <v>0</v>
      </c>
      <c r="AO54" s="183">
        <f t="shared" si="796"/>
        <v>0</v>
      </c>
      <c r="AP54" s="192">
        <f t="shared" si="796"/>
        <v>0</v>
      </c>
      <c r="AQ54" s="172">
        <f t="shared" si="796"/>
        <v>0</v>
      </c>
      <c r="AR54" s="211">
        <f t="shared" si="796"/>
        <v>0</v>
      </c>
      <c r="AS54" s="210">
        <f t="shared" si="796"/>
        <v>0</v>
      </c>
      <c r="AT54" s="171">
        <f t="shared" si="796"/>
        <v>0</v>
      </c>
      <c r="AU54" s="183">
        <f t="shared" si="796"/>
        <v>0</v>
      </c>
      <c r="AV54" s="170">
        <f t="shared" si="796"/>
        <v>0</v>
      </c>
      <c r="AW54" s="171">
        <f t="shared" si="796"/>
        <v>0</v>
      </c>
      <c r="AX54" s="183">
        <f t="shared" si="796"/>
        <v>0</v>
      </c>
      <c r="AY54" s="192">
        <f t="shared" si="796"/>
        <v>0</v>
      </c>
      <c r="AZ54" s="172">
        <f t="shared" si="796"/>
        <v>0</v>
      </c>
      <c r="BA54" s="173">
        <f t="shared" si="796"/>
        <v>0</v>
      </c>
      <c r="BB54" s="170">
        <f t="shared" si="796"/>
        <v>0</v>
      </c>
      <c r="BC54" s="171">
        <f t="shared" si="796"/>
        <v>0</v>
      </c>
      <c r="BD54" s="183">
        <f t="shared" si="796"/>
        <v>0</v>
      </c>
      <c r="BE54" s="170">
        <f t="shared" si="796"/>
        <v>0</v>
      </c>
      <c r="BF54" s="171">
        <f t="shared" si="796"/>
        <v>0</v>
      </c>
      <c r="BG54" s="183">
        <f t="shared" si="796"/>
        <v>0</v>
      </c>
      <c r="BH54" s="170">
        <f t="shared" si="796"/>
        <v>0</v>
      </c>
      <c r="BI54" s="171">
        <f t="shared" si="796"/>
        <v>0</v>
      </c>
      <c r="BJ54" s="183">
        <f t="shared" si="796"/>
        <v>0</v>
      </c>
      <c r="BK54" s="192">
        <f t="shared" si="796"/>
        <v>0</v>
      </c>
      <c r="BL54" s="172">
        <f t="shared" si="796"/>
        <v>0</v>
      </c>
      <c r="BM54" s="211">
        <f t="shared" si="796"/>
        <v>0</v>
      </c>
      <c r="BN54" s="210">
        <f t="shared" si="796"/>
        <v>0</v>
      </c>
      <c r="BO54" s="171">
        <f t="shared" ref="BO54:CH54" si="797">BO9+BO13+BO16+BO32+BO35+BO38+BO41</f>
        <v>0</v>
      </c>
      <c r="BP54" s="183">
        <f t="shared" si="797"/>
        <v>0</v>
      </c>
      <c r="BQ54" s="170">
        <f t="shared" si="797"/>
        <v>0</v>
      </c>
      <c r="BR54" s="171">
        <f t="shared" si="797"/>
        <v>0</v>
      </c>
      <c r="BS54" s="183">
        <f t="shared" si="797"/>
        <v>0</v>
      </c>
      <c r="BT54" s="192">
        <f t="shared" si="797"/>
        <v>0</v>
      </c>
      <c r="BU54" s="172">
        <f t="shared" si="797"/>
        <v>0</v>
      </c>
      <c r="BV54" s="173">
        <f t="shared" si="797"/>
        <v>0</v>
      </c>
      <c r="BW54" s="170">
        <f t="shared" si="797"/>
        <v>0</v>
      </c>
      <c r="BX54" s="171">
        <f t="shared" si="797"/>
        <v>0</v>
      </c>
      <c r="BY54" s="183">
        <f t="shared" si="797"/>
        <v>0</v>
      </c>
      <c r="BZ54" s="170">
        <f t="shared" si="797"/>
        <v>0</v>
      </c>
      <c r="CA54" s="171">
        <f t="shared" si="797"/>
        <v>0</v>
      </c>
      <c r="CB54" s="183">
        <f t="shared" si="797"/>
        <v>0</v>
      </c>
      <c r="CC54" s="170">
        <f t="shared" si="797"/>
        <v>0</v>
      </c>
      <c r="CD54" s="171">
        <f t="shared" si="797"/>
        <v>0</v>
      </c>
      <c r="CE54" s="183">
        <f t="shared" si="797"/>
        <v>0</v>
      </c>
      <c r="CF54" s="192">
        <f t="shared" si="797"/>
        <v>0</v>
      </c>
      <c r="CG54" s="172">
        <f t="shared" si="797"/>
        <v>0</v>
      </c>
      <c r="CH54" s="211">
        <f t="shared" si="797"/>
        <v>0</v>
      </c>
    </row>
    <row r="55" spans="1:86" x14ac:dyDescent="0.25">
      <c r="A55" s="41"/>
      <c r="B55" s="115" t="s">
        <v>5</v>
      </c>
      <c r="C55" s="127"/>
      <c r="D55" s="105">
        <f>D10+D36</f>
        <v>0</v>
      </c>
      <c r="E55" s="106">
        <f>SUM(C55:D55)</f>
        <v>0</v>
      </c>
      <c r="F55" s="139"/>
      <c r="G55" s="105">
        <f>G10+G36</f>
        <v>0</v>
      </c>
      <c r="H55" s="140">
        <f>SUM(F55:G55)</f>
        <v>0</v>
      </c>
      <c r="I55" s="139"/>
      <c r="J55" s="105">
        <f>J10+J36</f>
        <v>0</v>
      </c>
      <c r="K55" s="140">
        <f>SUM(I55:J55)</f>
        <v>0</v>
      </c>
      <c r="L55" s="139"/>
      <c r="M55" s="105">
        <f>M10+M36</f>
        <v>0</v>
      </c>
      <c r="N55" s="140">
        <f>SUM(L55:M55)</f>
        <v>0</v>
      </c>
      <c r="O55" s="139"/>
      <c r="P55" s="105">
        <f>P10+P36</f>
        <v>0</v>
      </c>
      <c r="Q55" s="140">
        <f>SUM(O55:P55)</f>
        <v>0</v>
      </c>
      <c r="R55" s="139"/>
      <c r="S55" s="105">
        <f>S10+S36</f>
        <v>0</v>
      </c>
      <c r="T55" s="140">
        <f>SUM(R55:S55)</f>
        <v>0</v>
      </c>
      <c r="U55" s="139"/>
      <c r="V55" s="105">
        <f>V10+V36</f>
        <v>0</v>
      </c>
      <c r="W55" s="128">
        <f>SUM(U55:V55)</f>
        <v>0</v>
      </c>
      <c r="X55" s="199"/>
      <c r="Y55" s="2">
        <f>Y10+Y36</f>
        <v>0</v>
      </c>
      <c r="Z55" s="176">
        <f>SUM(X55:Y55)</f>
        <v>0</v>
      </c>
      <c r="AA55" s="160"/>
      <c r="AB55" s="2">
        <f>AB10+AB36</f>
        <v>0</v>
      </c>
      <c r="AC55" s="176">
        <f>SUM(AA55:AB55)</f>
        <v>0</v>
      </c>
      <c r="AD55" s="185"/>
      <c r="AE55" s="91">
        <f>AE10+AE36</f>
        <v>0</v>
      </c>
      <c r="AF55" s="161">
        <f>SUM(AD55:AE55)</f>
        <v>0</v>
      </c>
      <c r="AG55" s="160"/>
      <c r="AH55" s="2">
        <f>AH10+AH36</f>
        <v>0</v>
      </c>
      <c r="AI55" s="176">
        <f>SUM(AG55:AH55)</f>
        <v>0</v>
      </c>
      <c r="AJ55" s="160"/>
      <c r="AK55" s="2">
        <f>AK10+AK36</f>
        <v>0</v>
      </c>
      <c r="AL55" s="176">
        <f>SUM(AJ55:AK55)</f>
        <v>0</v>
      </c>
      <c r="AM55" s="160"/>
      <c r="AN55" s="2">
        <f>AN10+AN36</f>
        <v>0</v>
      </c>
      <c r="AO55" s="176">
        <f>SUM(AM55:AN55)</f>
        <v>0</v>
      </c>
      <c r="AP55" s="185"/>
      <c r="AQ55" s="91">
        <f>AQ10+AQ36</f>
        <v>0</v>
      </c>
      <c r="AR55" s="200">
        <f>SUM(AP55:AQ55)</f>
        <v>0</v>
      </c>
      <c r="AS55" s="199"/>
      <c r="AT55" s="2">
        <f>AT10+AT36</f>
        <v>0</v>
      </c>
      <c r="AU55" s="176">
        <f>SUM(AS55:AT55)</f>
        <v>0</v>
      </c>
      <c r="AV55" s="160"/>
      <c r="AW55" s="2">
        <f>AW10+AW36</f>
        <v>0</v>
      </c>
      <c r="AX55" s="176">
        <f>SUM(AV55:AW55)</f>
        <v>0</v>
      </c>
      <c r="AY55" s="185"/>
      <c r="AZ55" s="91">
        <f>AZ10+AZ36</f>
        <v>0</v>
      </c>
      <c r="BA55" s="161">
        <f>SUM(AY55:AZ55)</f>
        <v>0</v>
      </c>
      <c r="BB55" s="160"/>
      <c r="BC55" s="2">
        <f>BC10+BC36</f>
        <v>0</v>
      </c>
      <c r="BD55" s="176">
        <f>SUM(BB55:BC55)</f>
        <v>0</v>
      </c>
      <c r="BE55" s="160"/>
      <c r="BF55" s="2">
        <f>BF10+BF36</f>
        <v>0</v>
      </c>
      <c r="BG55" s="176">
        <f>SUM(BE55:BF55)</f>
        <v>0</v>
      </c>
      <c r="BH55" s="160"/>
      <c r="BI55" s="2">
        <f>BI10+BI36</f>
        <v>0</v>
      </c>
      <c r="BJ55" s="176">
        <f>SUM(BH55:BI55)</f>
        <v>0</v>
      </c>
      <c r="BK55" s="185"/>
      <c r="BL55" s="91">
        <f>BL10+BL36</f>
        <v>0</v>
      </c>
      <c r="BM55" s="200">
        <f>SUM(BK55:BL55)</f>
        <v>0</v>
      </c>
      <c r="BN55" s="199"/>
      <c r="BO55" s="2">
        <f>BO10+BO36</f>
        <v>0</v>
      </c>
      <c r="BP55" s="176">
        <f>SUM(BN55:BO55)</f>
        <v>0</v>
      </c>
      <c r="BQ55" s="160"/>
      <c r="BR55" s="2">
        <f>BR10+BR36</f>
        <v>0</v>
      </c>
      <c r="BS55" s="176">
        <f>SUM(BQ55:BR55)</f>
        <v>0</v>
      </c>
      <c r="BT55" s="185"/>
      <c r="BU55" s="91">
        <f>BU10+BU36</f>
        <v>0</v>
      </c>
      <c r="BV55" s="161">
        <f>SUM(BT55:BU55)</f>
        <v>0</v>
      </c>
      <c r="BW55" s="160"/>
      <c r="BX55" s="2">
        <f>BX10+BX36</f>
        <v>0</v>
      </c>
      <c r="BY55" s="176">
        <f>SUM(BW55:BX55)</f>
        <v>0</v>
      </c>
      <c r="BZ55" s="160"/>
      <c r="CA55" s="2">
        <f>CA10+CA36</f>
        <v>0</v>
      </c>
      <c r="CB55" s="176">
        <f>SUM(BZ55:CA55)</f>
        <v>0</v>
      </c>
      <c r="CC55" s="160"/>
      <c r="CD55" s="2">
        <f>CD10+CD36</f>
        <v>0</v>
      </c>
      <c r="CE55" s="176">
        <f>SUM(CC55:CD55)</f>
        <v>0</v>
      </c>
      <c r="CF55" s="185"/>
      <c r="CG55" s="91">
        <f>CG10+CG36</f>
        <v>0</v>
      </c>
      <c r="CH55" s="200">
        <f>SUM(CF55:CG55)</f>
        <v>0</v>
      </c>
    </row>
    <row r="56" spans="1:86" x14ac:dyDescent="0.25">
      <c r="A56" s="41"/>
      <c r="B56" s="115" t="s">
        <v>6</v>
      </c>
      <c r="C56" s="127"/>
      <c r="D56" s="105">
        <f>D11+D14+D18+D21+D24+D27+D30+D33+D39+D43+D46+D49+D52</f>
        <v>0</v>
      </c>
      <c r="E56" s="106">
        <f t="shared" ref="E56:E57" si="798">SUM(C56:D56)</f>
        <v>0</v>
      </c>
      <c r="F56" s="139"/>
      <c r="G56" s="105">
        <f>G11+G14+G18+G21+G24+G27+G30+G33+G39+G43+G46+G49+G52</f>
        <v>0</v>
      </c>
      <c r="H56" s="140">
        <f t="shared" ref="H56:H57" si="799">SUM(F56:G56)</f>
        <v>0</v>
      </c>
      <c r="I56" s="139"/>
      <c r="J56" s="105">
        <f>J11+J14+J18+J21+J24+J27+J30+J33+J39+J43+J46+J49+J52</f>
        <v>0</v>
      </c>
      <c r="K56" s="140">
        <f t="shared" ref="K56:K57" si="800">SUM(I56:J56)</f>
        <v>0</v>
      </c>
      <c r="L56" s="139"/>
      <c r="M56" s="105">
        <f>M11+M14+M18+M21+M24+M27+M30+M33+M39+M43+M46+M49+M52</f>
        <v>0</v>
      </c>
      <c r="N56" s="140">
        <f t="shared" ref="N56:N57" si="801">SUM(L56:M56)</f>
        <v>0</v>
      </c>
      <c r="O56" s="139"/>
      <c r="P56" s="105">
        <f>P11+P14+P18+P21+P24+P27+P30+P33+P39+P43+P46+P49+P52</f>
        <v>0</v>
      </c>
      <c r="Q56" s="140">
        <f t="shared" ref="Q56:Q57" si="802">SUM(O56:P56)</f>
        <v>0</v>
      </c>
      <c r="R56" s="139"/>
      <c r="S56" s="105">
        <f>S11+S14+S18+S21+S24+S27+S30+S33+S39+S43+S46+S49+S52</f>
        <v>0</v>
      </c>
      <c r="T56" s="140">
        <f t="shared" ref="T56:T57" si="803">SUM(R56:S56)</f>
        <v>0</v>
      </c>
      <c r="U56" s="139"/>
      <c r="V56" s="105">
        <f>V11+V14+V18+V21+V24+V27+V30+V33+V39+V43+V46+V49+V52</f>
        <v>0</v>
      </c>
      <c r="W56" s="128">
        <f t="shared" ref="W56:W57" si="804">SUM(U56:V56)</f>
        <v>0</v>
      </c>
      <c r="X56" s="199"/>
      <c r="Y56" s="2">
        <f>Y11+Y14+Y18+Y21+Y24+Y27+Y30+Y33+Y39+Y43+Y46+Y49+Y52</f>
        <v>0</v>
      </c>
      <c r="Z56" s="176">
        <f t="shared" ref="Z56:Z57" si="805">SUM(X56:Y56)</f>
        <v>0</v>
      </c>
      <c r="AA56" s="160"/>
      <c r="AB56" s="2">
        <f>AB11+AB14+AB18+AB21+AB24+AB27+AB30+AB33+AB39+AB43+AB46+AB49+AB52</f>
        <v>0</v>
      </c>
      <c r="AC56" s="176">
        <f t="shared" ref="AC56:AC57" si="806">SUM(AA56:AB56)</f>
        <v>0</v>
      </c>
      <c r="AD56" s="185"/>
      <c r="AE56" s="91">
        <f>AE11+AE14+AE18+AE21+AE24+AE27+AE30+AE33+AE39+AE43+AE46+AE49+AE52</f>
        <v>0</v>
      </c>
      <c r="AF56" s="161">
        <f t="shared" ref="AF56:AF57" si="807">SUM(AD56:AE56)</f>
        <v>0</v>
      </c>
      <c r="AG56" s="160"/>
      <c r="AH56" s="2">
        <f>AH11+AH14+AH18+AH21+AH24+AH27+AH30+AH33+AH39+AH43+AH46+AH49+AH52</f>
        <v>0</v>
      </c>
      <c r="AI56" s="176">
        <f t="shared" ref="AI56:AI57" si="808">SUM(AG56:AH56)</f>
        <v>0</v>
      </c>
      <c r="AJ56" s="160"/>
      <c r="AK56" s="2">
        <f>AK11+AK14+AK18+AK21+AK24+AK27+AK30+AK33+AK39+AK43+AK46+AK49+AK52</f>
        <v>0</v>
      </c>
      <c r="AL56" s="176">
        <f t="shared" ref="AL56:AL57" si="809">SUM(AJ56:AK56)</f>
        <v>0</v>
      </c>
      <c r="AM56" s="160"/>
      <c r="AN56" s="2">
        <f>AN11+AN14+AN18+AN21+AN24+AN27+AN30+AN33+AN39+AN43+AN46+AN49+AN52</f>
        <v>0</v>
      </c>
      <c r="AO56" s="176">
        <f t="shared" ref="AO56:AO57" si="810">SUM(AM56:AN56)</f>
        <v>0</v>
      </c>
      <c r="AP56" s="185"/>
      <c r="AQ56" s="91">
        <f>AQ11+AQ14+AQ18+AQ21+AQ24+AQ27+AQ30+AQ33+AQ39+AQ43+AQ46+AQ49+AQ52</f>
        <v>0</v>
      </c>
      <c r="AR56" s="200">
        <f t="shared" ref="AR56:AR57" si="811">SUM(AP56:AQ56)</f>
        <v>0</v>
      </c>
      <c r="AS56" s="199"/>
      <c r="AT56" s="2">
        <f>AT11+AT14+AT18+AT21+AT24+AT27+AT30+AT33+AT39+AT43+AT46+AT49+AT52</f>
        <v>0</v>
      </c>
      <c r="AU56" s="176">
        <f t="shared" ref="AU56:AU57" si="812">SUM(AS56:AT56)</f>
        <v>0</v>
      </c>
      <c r="AV56" s="160"/>
      <c r="AW56" s="2">
        <f>AW11+AW14+AW18+AW21+AW24+AW27+AW30+AW33+AW39+AW43+AW46+AW49+AW52</f>
        <v>0</v>
      </c>
      <c r="AX56" s="176">
        <f t="shared" ref="AX56:AX57" si="813">SUM(AV56:AW56)</f>
        <v>0</v>
      </c>
      <c r="AY56" s="185"/>
      <c r="AZ56" s="91">
        <f>AZ11+AZ14+AZ18+AZ21+AZ24+AZ27+AZ30+AZ33+AZ39+AZ43+AZ46+AZ49+AZ52</f>
        <v>0</v>
      </c>
      <c r="BA56" s="161">
        <f t="shared" ref="BA56:BA57" si="814">SUM(AY56:AZ56)</f>
        <v>0</v>
      </c>
      <c r="BB56" s="160"/>
      <c r="BC56" s="2">
        <f>BC11+BC14+BC18+BC21+BC24+BC27+BC30+BC33+BC39+BC43+BC46+BC49+BC52</f>
        <v>0</v>
      </c>
      <c r="BD56" s="176">
        <f t="shared" ref="BD56:BD57" si="815">SUM(BB56:BC56)</f>
        <v>0</v>
      </c>
      <c r="BE56" s="160"/>
      <c r="BF56" s="2">
        <f>BF11+BF14+BF18+BF21+BF24+BF27+BF30+BF33+BF39+BF43+BF46+BF49+BF52</f>
        <v>0</v>
      </c>
      <c r="BG56" s="176">
        <f t="shared" ref="BG56:BG57" si="816">SUM(BE56:BF56)</f>
        <v>0</v>
      </c>
      <c r="BH56" s="160"/>
      <c r="BI56" s="2">
        <f>BI11+BI14+BI18+BI21+BI24+BI27+BI30+BI33+BI39+BI43+BI46+BI49+BI52</f>
        <v>0</v>
      </c>
      <c r="BJ56" s="176">
        <f t="shared" ref="BJ56:BJ57" si="817">SUM(BH56:BI56)</f>
        <v>0</v>
      </c>
      <c r="BK56" s="185"/>
      <c r="BL56" s="91">
        <f>BL11+BL14+BL18+BL21+BL24+BL27+BL30+BL33+BL39+BL43+BL46+BL49+BL52</f>
        <v>0</v>
      </c>
      <c r="BM56" s="200">
        <f t="shared" ref="BM56:BM57" si="818">SUM(BK56:BL56)</f>
        <v>0</v>
      </c>
      <c r="BN56" s="199"/>
      <c r="BO56" s="2">
        <f>BO11+BO14+BO18+BO21+BO24+BO27+BO30+BO33+BO39+BO43+BO46+BO49+BO52</f>
        <v>0</v>
      </c>
      <c r="BP56" s="176">
        <f t="shared" ref="BP56:BP57" si="819">SUM(BN56:BO56)</f>
        <v>0</v>
      </c>
      <c r="BQ56" s="160"/>
      <c r="BR56" s="2">
        <f>BR11+BR14+BR18+BR21+BR24+BR27+BR30+BR33+BR39+BR43+BR46+BR49+BR52</f>
        <v>0</v>
      </c>
      <c r="BS56" s="176">
        <f t="shared" ref="BS56:BS57" si="820">SUM(BQ56:BR56)</f>
        <v>0</v>
      </c>
      <c r="BT56" s="185"/>
      <c r="BU56" s="91">
        <f>BU11+BU14+BU18+BU21+BU24+BU27+BU30+BU33+BU39+BU43+BU46+BU49+BU52</f>
        <v>0</v>
      </c>
      <c r="BV56" s="161">
        <f t="shared" ref="BV56:BV57" si="821">SUM(BT56:BU56)</f>
        <v>0</v>
      </c>
      <c r="BW56" s="160"/>
      <c r="BX56" s="2">
        <f>BX11+BX14+BX18+BX21+BX24+BX27+BX30+BX33+BX39+BX43+BX46+BX49+BX52</f>
        <v>0</v>
      </c>
      <c r="BY56" s="176">
        <f t="shared" ref="BY56:BY57" si="822">SUM(BW56:BX56)</f>
        <v>0</v>
      </c>
      <c r="BZ56" s="160"/>
      <c r="CA56" s="2">
        <f>CA11+CA14+CA18+CA21+CA24+CA27+CA30+CA33+CA39+CA43+CA46+CA49+CA52</f>
        <v>0</v>
      </c>
      <c r="CB56" s="176">
        <f t="shared" ref="CB56:CB57" si="823">SUM(BZ56:CA56)</f>
        <v>0</v>
      </c>
      <c r="CC56" s="160"/>
      <c r="CD56" s="2">
        <f>CD11+CD14+CD18+CD21+CD24+CD27+CD30+CD33+CD39+CD43+CD46+CD49+CD52</f>
        <v>0</v>
      </c>
      <c r="CE56" s="176">
        <f t="shared" ref="CE56:CE57" si="824">SUM(CC56:CD56)</f>
        <v>0</v>
      </c>
      <c r="CF56" s="185"/>
      <c r="CG56" s="91">
        <f>CG11+CG14+CG18+CG21+CG24+CG27+CG30+CG33+CG39+CG43+CG46+CG49+CG52</f>
        <v>0</v>
      </c>
      <c r="CH56" s="200">
        <f t="shared" ref="CH56:CH57" si="825">SUM(CF56:CG56)</f>
        <v>0</v>
      </c>
    </row>
    <row r="57" spans="1:86" ht="15.75" thickBot="1" x14ac:dyDescent="0.3">
      <c r="A57" s="41"/>
      <c r="B57" s="115" t="s">
        <v>7</v>
      </c>
      <c r="C57" s="131">
        <f>C12+C15+C19+C22+C25+C28+C31+C34+C37+C40+C44+C47+C50+C53</f>
        <v>0</v>
      </c>
      <c r="D57" s="107">
        <f>D12+D15+D19+D22+D25+D28+D31+D34+D37+D40+D44+D47+D50+D53</f>
        <v>0</v>
      </c>
      <c r="E57" s="108">
        <f t="shared" si="798"/>
        <v>0</v>
      </c>
      <c r="F57" s="151">
        <f>F12+F15+F19+F22+F25+F28+F31+F34+F37+F40+F44+F47+F50+F53</f>
        <v>0</v>
      </c>
      <c r="G57" s="107">
        <f>G12+G15+G19+G22+G25+G28+G31+G34+G37+G40+G44+G47+G50+G53</f>
        <v>0</v>
      </c>
      <c r="H57" s="143">
        <f t="shared" si="799"/>
        <v>0</v>
      </c>
      <c r="I57" s="151">
        <f>I12+I15+I19+I22+I25+I28+I31+I34+I37+I40+I44+I47+I50+I53</f>
        <v>0</v>
      </c>
      <c r="J57" s="107">
        <f>J12+J15+J19+J22+J25+J28+J31+J34+J37+J40+J44+J47+J50+J53</f>
        <v>0</v>
      </c>
      <c r="K57" s="143">
        <f t="shared" si="800"/>
        <v>0</v>
      </c>
      <c r="L57" s="151">
        <f>L12+L15+L19+L22+L25+L28+L31+L34+L37+L40+L44+L47+L50+L53</f>
        <v>0</v>
      </c>
      <c r="M57" s="107">
        <f>M12+M15+M19+M22+M25+M28+M31+M34+M37+M40+M44+M47+M50+M53</f>
        <v>0</v>
      </c>
      <c r="N57" s="143">
        <f t="shared" si="801"/>
        <v>0</v>
      </c>
      <c r="O57" s="151">
        <f>O12+O15+O19+O22+O25+O28+O31+O34+O37+O40+O44+O47+O50+O53</f>
        <v>0</v>
      </c>
      <c r="P57" s="107">
        <f>P12+P15+P19+P22+P25+P28+P31+P34+P37+P40+P44+P47+P50+P53</f>
        <v>0</v>
      </c>
      <c r="Q57" s="143">
        <f t="shared" si="802"/>
        <v>0</v>
      </c>
      <c r="R57" s="151">
        <f>R12+R15+R19+R22+R25+R28+R31+R34+R37+R40+R44+R47+R50+R53</f>
        <v>0</v>
      </c>
      <c r="S57" s="107">
        <f>S12+S15+S19+S22+S25+S28+S31+S34+S37+S40+S44+S47+S50+S53</f>
        <v>0</v>
      </c>
      <c r="T57" s="143">
        <f t="shared" si="803"/>
        <v>0</v>
      </c>
      <c r="U57" s="151">
        <f>U12+U15+U19+U22+U25+U28+U31+U34+U37+U40+U44+U47+U50+U53</f>
        <v>0</v>
      </c>
      <c r="V57" s="107">
        <f>V12+V15+V19+V22+V25+V28+V31+V34+V37+V40+V44+V47+V50+V53</f>
        <v>0</v>
      </c>
      <c r="W57" s="130">
        <f t="shared" si="804"/>
        <v>0</v>
      </c>
      <c r="X57" s="212">
        <f>X12+X15+X19+X22+X25+X28+X31+X34+X37+X40+X44+X47+X50+X53</f>
        <v>0</v>
      </c>
      <c r="Y57" s="36">
        <f>Y12+Y15+Y19+Y22+Y25+Y28+Y31+Y34+Y37+Y40+Y44+Y47+Y50+Y53</f>
        <v>0</v>
      </c>
      <c r="Z57" s="177">
        <f t="shared" si="805"/>
        <v>0</v>
      </c>
      <c r="AA57" s="174">
        <f>AA12+AA15+AA19+AA22+AA25+AA28+AA31+AA34+AA37+AA40+AA44+AA47+AA50+AA53</f>
        <v>0</v>
      </c>
      <c r="AB57" s="36">
        <f>AB12+AB15+AB19+AB22+AB25+AB28+AB31+AB34+AB37+AB40+AB44+AB47+AB50+AB53</f>
        <v>0</v>
      </c>
      <c r="AC57" s="177">
        <f t="shared" si="806"/>
        <v>0</v>
      </c>
      <c r="AD57" s="141">
        <f>AD12+AD15+AD19+AD22+AD25+AD28+AD31+AD34+AD37+AD40+AD44+AD47+AD50+AD53</f>
        <v>0</v>
      </c>
      <c r="AE57" s="92">
        <f>AE12+AE15+AE19+AE22+AE25+AE28+AE31+AE34+AE37+AE40+AE44+AE47+AE50+AE53</f>
        <v>0</v>
      </c>
      <c r="AF57" s="163">
        <f t="shared" si="807"/>
        <v>0</v>
      </c>
      <c r="AG57" s="174">
        <f>AG12+AG15+AG19+AG22+AG25+AG28+AG31+AG34+AG37+AG40+AG44+AG47+AG50+AG53</f>
        <v>0</v>
      </c>
      <c r="AH57" s="36">
        <f>AH12+AH15+AH19+AH22+AH25+AH28+AH31+AH34+AH37+AH40+AH44+AH47+AH50+AH53</f>
        <v>0</v>
      </c>
      <c r="AI57" s="177">
        <f t="shared" si="808"/>
        <v>0</v>
      </c>
      <c r="AJ57" s="174">
        <f>AJ12+AJ15+AJ19+AJ22+AJ25+AJ28+AJ31+AJ34+AJ37+AJ40+AJ44+AJ47+AJ50+AJ53</f>
        <v>0</v>
      </c>
      <c r="AK57" s="36">
        <f>AK12+AK15+AK19+AK22+AK25+AK28+AK31+AK34+AK37+AK40+AK44+AK47+AK50+AK53</f>
        <v>0</v>
      </c>
      <c r="AL57" s="177">
        <f t="shared" si="809"/>
        <v>0</v>
      </c>
      <c r="AM57" s="174">
        <f>AM12+AM15+AM19+AM22+AM25+AM28+AM31+AM34+AM37+AM40+AM44+AM47+AM50+AM53</f>
        <v>0</v>
      </c>
      <c r="AN57" s="36">
        <f>AN12+AN15+AN19+AN22+AN25+AN28+AN31+AN34+AN37+AN40+AN44+AN47+AN50+AN53</f>
        <v>0</v>
      </c>
      <c r="AO57" s="177">
        <f t="shared" si="810"/>
        <v>0</v>
      </c>
      <c r="AP57" s="141">
        <f>AP12+AP15+AP19+AP22+AP25+AP28+AP31+AP34+AP37+AP40+AP44+AP47+AP50+AP53</f>
        <v>0</v>
      </c>
      <c r="AQ57" s="92">
        <f>AQ12+AQ15+AQ19+AQ22+AQ25+AQ28+AQ31+AQ34+AQ37+AQ40+AQ44+AQ47+AQ50+AQ53</f>
        <v>0</v>
      </c>
      <c r="AR57" s="202">
        <f t="shared" si="811"/>
        <v>0</v>
      </c>
      <c r="AS57" s="212">
        <f>AS12+AS15+AS19+AS22+AS25+AS28+AS31+AS34+AS37+AS40+AS44+AS47+AS50+AS53</f>
        <v>0</v>
      </c>
      <c r="AT57" s="36">
        <f>AT12+AT15+AT19+AT22+AT25+AT28+AT31+AT34+AT37+AT40+AT44+AT47+AT50+AT53</f>
        <v>0</v>
      </c>
      <c r="AU57" s="177">
        <f t="shared" si="812"/>
        <v>0</v>
      </c>
      <c r="AV57" s="174">
        <f>AV12+AV15+AV19+AV22+AV25+AV28+AV31+AV34+AV37+AV40+AV44+AV47+AV50+AV53</f>
        <v>0</v>
      </c>
      <c r="AW57" s="36">
        <f>AW12+AW15+AW19+AW22+AW25+AW28+AW31+AW34+AW37+AW40+AW44+AW47+AW50+AW53</f>
        <v>0</v>
      </c>
      <c r="AX57" s="177">
        <f t="shared" si="813"/>
        <v>0</v>
      </c>
      <c r="AY57" s="141">
        <f>AY12+AY15+AY19+AY22+AY25+AY28+AY31+AY34+AY37+AY40+AY44+AY47+AY50+AY53</f>
        <v>0</v>
      </c>
      <c r="AZ57" s="92">
        <f>AZ12+AZ15+AZ19+AZ22+AZ25+AZ28+AZ31+AZ34+AZ37+AZ40+AZ44+AZ47+AZ50+AZ53</f>
        <v>0</v>
      </c>
      <c r="BA57" s="163">
        <f t="shared" si="814"/>
        <v>0</v>
      </c>
      <c r="BB57" s="174">
        <f>BB12+BB15+BB19+BB22+BB25+BB28+BB31+BB34+BB37+BB40+BB44+BB47+BB50+BB53</f>
        <v>0</v>
      </c>
      <c r="BC57" s="36">
        <f>BC12+BC15+BC19+BC22+BC25+BC28+BC31+BC34+BC37+BC40+BC44+BC47+BC50+BC53</f>
        <v>0</v>
      </c>
      <c r="BD57" s="177">
        <f t="shared" si="815"/>
        <v>0</v>
      </c>
      <c r="BE57" s="174">
        <f>BE12+BE15+BE19+BE22+BE25+BE28+BE31+BE34+BE37+BE40+BE44+BE47+BE50+BE53</f>
        <v>0</v>
      </c>
      <c r="BF57" s="36">
        <f>BF12+BF15+BF19+BF22+BF25+BF28+BF31+BF34+BF37+BF40+BF44+BF47+BF50+BF53</f>
        <v>0</v>
      </c>
      <c r="BG57" s="177">
        <f t="shared" si="816"/>
        <v>0</v>
      </c>
      <c r="BH57" s="174">
        <f>BH12+BH15+BH19+BH22+BH25+BH28+BH31+BH34+BH37+BH40+BH44+BH47+BH50+BH53</f>
        <v>0</v>
      </c>
      <c r="BI57" s="36">
        <f>BI12+BI15+BI19+BI22+BI25+BI28+BI31+BI34+BI37+BI40+BI44+BI47+BI50+BI53</f>
        <v>0</v>
      </c>
      <c r="BJ57" s="177">
        <f t="shared" si="817"/>
        <v>0</v>
      </c>
      <c r="BK57" s="141">
        <f>BK12+BK15+BK19+BK22+BK25+BK28+BK31+BK34+BK37+BK40+BK44+BK47+BK50+BK53</f>
        <v>0</v>
      </c>
      <c r="BL57" s="92">
        <f>BL12+BL15+BL19+BL22+BL25+BL28+BL31+BL34+BL37+BL40+BL44+BL47+BL50+BL53</f>
        <v>0</v>
      </c>
      <c r="BM57" s="202">
        <f t="shared" si="818"/>
        <v>0</v>
      </c>
      <c r="BN57" s="212">
        <f>BN12+BN15+BN19+BN22+BN25+BN28+BN31+BN34+BN37+BN40+BN44+BN47+BN50+BN53</f>
        <v>0</v>
      </c>
      <c r="BO57" s="36">
        <f>BO12+BO15+BO19+BO22+BO25+BO28+BO31+BO34+BO37+BO40+BO44+BO47+BO50+BO53</f>
        <v>0</v>
      </c>
      <c r="BP57" s="177">
        <f t="shared" si="819"/>
        <v>0</v>
      </c>
      <c r="BQ57" s="174">
        <f>BQ12+BQ15+BQ19+BQ22+BQ25+BQ28+BQ31+BQ34+BQ37+BQ40+BQ44+BQ47+BQ50+BQ53</f>
        <v>0</v>
      </c>
      <c r="BR57" s="36">
        <f>BR12+BR15+BR19+BR22+BR25+BR28+BR31+BR34+BR37+BR40+BR44+BR47+BR50+BR53</f>
        <v>0</v>
      </c>
      <c r="BS57" s="177">
        <f t="shared" si="820"/>
        <v>0</v>
      </c>
      <c r="BT57" s="141">
        <f>BT12+BT15+BT19+BT22+BT25+BT28+BT31+BT34+BT37+BT40+BT44+BT47+BT50+BT53</f>
        <v>0</v>
      </c>
      <c r="BU57" s="92">
        <f>BU12+BU15+BU19+BU22+BU25+BU28+BU31+BU34+BU37+BU40+BU44+BU47+BU50+BU53</f>
        <v>0</v>
      </c>
      <c r="BV57" s="163">
        <f t="shared" si="821"/>
        <v>0</v>
      </c>
      <c r="BW57" s="174">
        <f>BW12+BW15+BW19+BW22+BW25+BW28+BW31+BW34+BW37+BW40+BW44+BW47+BW50+BW53</f>
        <v>0</v>
      </c>
      <c r="BX57" s="36">
        <f>BX12+BX15+BX19+BX22+BX25+BX28+BX31+BX34+BX37+BX40+BX44+BX47+BX50+BX53</f>
        <v>0</v>
      </c>
      <c r="BY57" s="177">
        <f t="shared" si="822"/>
        <v>0</v>
      </c>
      <c r="BZ57" s="174">
        <f>BZ12+BZ15+BZ19+BZ22+BZ25+BZ28+BZ31+BZ34+BZ37+BZ40+BZ44+BZ47+BZ50+BZ53</f>
        <v>0</v>
      </c>
      <c r="CA57" s="36">
        <f>CA12+CA15+CA19+CA22+CA25+CA28+CA31+CA34+CA37+CA40+CA44+CA47+CA50+CA53</f>
        <v>0</v>
      </c>
      <c r="CB57" s="177">
        <f t="shared" si="823"/>
        <v>0</v>
      </c>
      <c r="CC57" s="174">
        <f>CC12+CC15+CC19+CC22+CC25+CC28+CC31+CC34+CC37+CC40+CC44+CC47+CC50+CC53</f>
        <v>0</v>
      </c>
      <c r="CD57" s="36">
        <f>CD12+CD15+CD19+CD22+CD25+CD28+CD31+CD34+CD37+CD40+CD44+CD47+CD50+CD53</f>
        <v>0</v>
      </c>
      <c r="CE57" s="177">
        <f t="shared" si="824"/>
        <v>0</v>
      </c>
      <c r="CF57" s="141">
        <f>CF12+CF15+CF19+CF22+CF25+CF28+CF31+CF34+CF37+CF40+CF44+CF47+CF50+CF53</f>
        <v>0</v>
      </c>
      <c r="CG57" s="92">
        <f>CG12+CG15+CG19+CG22+CG25+CG28+CG31+CG34+CG37+CG40+CG44+CG47+CG50+CG53</f>
        <v>0</v>
      </c>
      <c r="CH57" s="202">
        <f t="shared" si="825"/>
        <v>0</v>
      </c>
    </row>
  </sheetData>
  <sheetProtection algorithmName="SHA-512" hashValue="WjwCVFbY8f5hY/q+Db1RYFzDX0bPUUI1xXs6s9MvdcIiGdaz7rAi1P4uPYdLThcw/CW+bzHTAYfwRG/7547AKA==" saltValue="+xjNtSWkxt6Jk5hnBdHu0g==" spinCount="100000" sheet="1" objects="1" scenarios="1" formatColumns="0" formatRows="0"/>
  <mergeCells count="131">
    <mergeCell ref="CH7:CH8"/>
    <mergeCell ref="AS4:BM4"/>
    <mergeCell ref="AS5:AU5"/>
    <mergeCell ref="AV5:AX5"/>
    <mergeCell ref="AY5:BA5"/>
    <mergeCell ref="BB5:BD5"/>
    <mergeCell ref="BE5:BG5"/>
    <mergeCell ref="BH5:BJ5"/>
    <mergeCell ref="BK5:BM5"/>
    <mergeCell ref="AS7:AS8"/>
    <mergeCell ref="AT7:AT8"/>
    <mergeCell ref="AU7:AU8"/>
    <mergeCell ref="AV7:AV8"/>
    <mergeCell ref="AW7:AW8"/>
    <mergeCell ref="AX7:AX8"/>
    <mergeCell ref="CC7:CC8"/>
    <mergeCell ref="AY7:AY8"/>
    <mergeCell ref="BE7:BE8"/>
    <mergeCell ref="BF7:BF8"/>
    <mergeCell ref="BG7:BG8"/>
    <mergeCell ref="BH7:BH8"/>
    <mergeCell ref="BI7:BI8"/>
    <mergeCell ref="BJ7:BJ8"/>
    <mergeCell ref="BK7:BK8"/>
    <mergeCell ref="BD7:BD8"/>
    <mergeCell ref="CF7:CF8"/>
    <mergeCell ref="CG7:CG8"/>
    <mergeCell ref="BX7:BX8"/>
    <mergeCell ref="BY7:BY8"/>
    <mergeCell ref="BZ7:BZ8"/>
    <mergeCell ref="CA7:CA8"/>
    <mergeCell ref="CB7:CB8"/>
    <mergeCell ref="BL7:BL8"/>
    <mergeCell ref="BM7:BM8"/>
    <mergeCell ref="BP7:BP8"/>
    <mergeCell ref="AL7:AL8"/>
    <mergeCell ref="AQ7:AQ8"/>
    <mergeCell ref="AR7:AR8"/>
    <mergeCell ref="BQ5:BS5"/>
    <mergeCell ref="BT5:BV5"/>
    <mergeCell ref="BW5:BY5"/>
    <mergeCell ref="BZ5:CB5"/>
    <mergeCell ref="CC5:CE5"/>
    <mergeCell ref="AM5:AO5"/>
    <mergeCell ref="AM7:AM8"/>
    <mergeCell ref="AN7:AN8"/>
    <mergeCell ref="AO7:AO8"/>
    <mergeCell ref="BN5:BP5"/>
    <mergeCell ref="BS7:BS8"/>
    <mergeCell ref="BT7:BT8"/>
    <mergeCell ref="BU7:BU8"/>
    <mergeCell ref="BV7:BV8"/>
    <mergeCell ref="BW7:BW8"/>
    <mergeCell ref="CD7:CD8"/>
    <mergeCell ref="CE7:CE8"/>
    <mergeCell ref="AZ7:AZ8"/>
    <mergeCell ref="BA7:BA8"/>
    <mergeCell ref="BB7:BB8"/>
    <mergeCell ref="BC7:BC8"/>
    <mergeCell ref="O7:O8"/>
    <mergeCell ref="A2:B2"/>
    <mergeCell ref="G7:G8"/>
    <mergeCell ref="A41:A53"/>
    <mergeCell ref="A35:A37"/>
    <mergeCell ref="A32:A34"/>
    <mergeCell ref="AD5:AF5"/>
    <mergeCell ref="AD7:AD8"/>
    <mergeCell ref="AE7:AE8"/>
    <mergeCell ref="AF7:AF8"/>
    <mergeCell ref="Z7:Z8"/>
    <mergeCell ref="A16:A31"/>
    <mergeCell ref="A13:A15"/>
    <mergeCell ref="A9:A12"/>
    <mergeCell ref="A38:A40"/>
    <mergeCell ref="H7:H8"/>
    <mergeCell ref="I7:I8"/>
    <mergeCell ref="J7:J8"/>
    <mergeCell ref="K7:K8"/>
    <mergeCell ref="X4:AR4"/>
    <mergeCell ref="AH7:AH8"/>
    <mergeCell ref="AI7:AI8"/>
    <mergeCell ref="AJ7:AJ8"/>
    <mergeCell ref="AK7:AK8"/>
    <mergeCell ref="A5:A6"/>
    <mergeCell ref="B5:B6"/>
    <mergeCell ref="AA7:AA8"/>
    <mergeCell ref="AB7:AB8"/>
    <mergeCell ref="AC7:AC8"/>
    <mergeCell ref="AG5:AI5"/>
    <mergeCell ref="AG7:AG8"/>
    <mergeCell ref="A7:A8"/>
    <mergeCell ref="B7:B8"/>
    <mergeCell ref="X7:X8"/>
    <mergeCell ref="Y7:Y8"/>
    <mergeCell ref="X5:Z5"/>
    <mergeCell ref="AA5:AC5"/>
    <mergeCell ref="V7:V8"/>
    <mergeCell ref="W7:W8"/>
    <mergeCell ref="Q7:Q8"/>
    <mergeCell ref="R7:R8"/>
    <mergeCell ref="S7:S8"/>
    <mergeCell ref="T7:T8"/>
    <mergeCell ref="U7:U8"/>
    <mergeCell ref="L7:L8"/>
    <mergeCell ref="M7:M8"/>
    <mergeCell ref="P7:P8"/>
    <mergeCell ref="N7:N8"/>
    <mergeCell ref="G3:R3"/>
    <mergeCell ref="BN4:CH4"/>
    <mergeCell ref="BQ7:BQ8"/>
    <mergeCell ref="BR7:BR8"/>
    <mergeCell ref="C2:L2"/>
    <mergeCell ref="C4:W4"/>
    <mergeCell ref="C5:E5"/>
    <mergeCell ref="F5:H5"/>
    <mergeCell ref="I5:K5"/>
    <mergeCell ref="L5:N5"/>
    <mergeCell ref="O5:Q5"/>
    <mergeCell ref="R5:T5"/>
    <mergeCell ref="U5:W5"/>
    <mergeCell ref="C7:C8"/>
    <mergeCell ref="D7:D8"/>
    <mergeCell ref="E7:E8"/>
    <mergeCell ref="F7:F8"/>
    <mergeCell ref="X2:AG2"/>
    <mergeCell ref="AJ5:AL5"/>
    <mergeCell ref="AP5:AR5"/>
    <mergeCell ref="CF5:CH5"/>
    <mergeCell ref="BN7:BN8"/>
    <mergeCell ref="BO7:BO8"/>
    <mergeCell ref="AP7:AP8"/>
  </mergeCells>
  <pageMargins left="0.11811023622047245" right="0.11811023622047245" top="0.15748031496062992" bottom="0.15748031496062992" header="0.31496062992125984" footer="0.31496062992125984"/>
  <pageSetup paperSize="9" scale="53" fitToWidth="0" fitToHeight="0" orientation="landscape" r:id="rId1"/>
  <colBreaks count="3" manualBreakCount="3">
    <brk id="23" max="1048575" man="1"/>
    <brk id="44" max="1048575" man="1"/>
    <brk id="6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V53"/>
  <sheetViews>
    <sheetView view="pageBreakPreview" zoomScale="80" zoomScaleNormal="85" zoomScaleSheetLayoutView="80" workbookViewId="0">
      <selection activeCell="C2" sqref="C2:H2"/>
    </sheetView>
  </sheetViews>
  <sheetFormatPr defaultColWidth="9.140625" defaultRowHeight="15" x14ac:dyDescent="0.25"/>
  <cols>
    <col min="1" max="1" width="7.5703125" style="14" customWidth="1"/>
    <col min="2" max="2" width="31" style="14" customWidth="1"/>
    <col min="3" max="3" width="13.28515625" style="14" customWidth="1"/>
    <col min="4" max="4" width="16.7109375" style="14" customWidth="1"/>
    <col min="5" max="5" width="13.28515625" style="14" customWidth="1"/>
    <col min="6" max="6" width="16.7109375" style="14" customWidth="1"/>
    <col min="7" max="7" width="13.28515625" style="14" customWidth="1"/>
    <col min="8" max="10" width="16.7109375" style="14" customWidth="1"/>
    <col min="11" max="11" width="17.140625" style="14" customWidth="1"/>
    <col min="12" max="12" width="15.5703125" style="14" hidden="1" customWidth="1"/>
    <col min="13" max="13" width="20.7109375" style="14" hidden="1" customWidth="1"/>
    <col min="14" max="14" width="14.7109375" style="14" customWidth="1"/>
    <col min="15" max="15" width="16.7109375" style="14" customWidth="1"/>
    <col min="16" max="16" width="14.42578125" style="14" customWidth="1"/>
    <col min="17" max="17" width="16.7109375" style="14" customWidth="1"/>
    <col min="18" max="18" width="14.42578125" style="14" customWidth="1"/>
    <col min="19" max="19" width="16.7109375" style="14" customWidth="1"/>
    <col min="20" max="16384" width="9.140625" style="14"/>
  </cols>
  <sheetData>
    <row r="2" spans="1:22" ht="15.75" x14ac:dyDescent="0.25">
      <c r="A2" s="380" t="s">
        <v>76</v>
      </c>
      <c r="B2" s="380"/>
      <c r="C2" s="394">
        <f>+'Т1 - број запослених'!C2:L2</f>
        <v>0</v>
      </c>
      <c r="D2" s="394"/>
      <c r="E2" s="394"/>
      <c r="F2" s="394"/>
      <c r="G2" s="394"/>
      <c r="H2" s="394"/>
      <c r="I2" s="270"/>
      <c r="J2" s="270"/>
      <c r="K2" s="270"/>
      <c r="L2" s="270"/>
      <c r="M2" s="270"/>
      <c r="N2" s="97"/>
      <c r="O2" s="97"/>
      <c r="P2" s="97"/>
      <c r="Q2" s="97"/>
      <c r="R2" s="97"/>
      <c r="S2" s="97"/>
    </row>
    <row r="3" spans="1:22" x14ac:dyDescent="0.25">
      <c r="D3" s="397" t="s">
        <v>119</v>
      </c>
      <c r="E3" s="397"/>
      <c r="F3" s="397"/>
      <c r="G3" s="397"/>
      <c r="H3" s="397"/>
      <c r="I3" s="398"/>
      <c r="J3" s="398"/>
      <c r="K3" s="398"/>
      <c r="L3" s="398"/>
      <c r="M3" s="398"/>
      <c r="N3" s="397"/>
      <c r="O3" s="397"/>
      <c r="P3" s="397"/>
      <c r="Q3" s="397"/>
    </row>
    <row r="4" spans="1:22" ht="55.5" customHeight="1" x14ac:dyDescent="0.3">
      <c r="B4" s="224" t="s">
        <v>13</v>
      </c>
      <c r="C4" s="395" t="s">
        <v>120</v>
      </c>
      <c r="D4" s="396"/>
      <c r="E4" s="396"/>
      <c r="F4" s="396"/>
      <c r="G4" s="396"/>
      <c r="H4" s="396"/>
      <c r="I4" s="400" t="s">
        <v>121</v>
      </c>
      <c r="J4" s="396"/>
      <c r="K4" s="401"/>
      <c r="L4" s="269"/>
      <c r="M4" s="269"/>
      <c r="N4" s="396" t="s">
        <v>115</v>
      </c>
      <c r="O4" s="396"/>
      <c r="P4" s="396"/>
      <c r="Q4" s="396"/>
      <c r="R4" s="396"/>
      <c r="S4" s="399"/>
    </row>
    <row r="5" spans="1:22" ht="95.25" customHeight="1" x14ac:dyDescent="0.25">
      <c r="A5" s="274" t="s">
        <v>72</v>
      </c>
      <c r="B5" s="95" t="s">
        <v>0</v>
      </c>
      <c r="C5" s="104" t="s">
        <v>122</v>
      </c>
      <c r="D5" s="102" t="s">
        <v>86</v>
      </c>
      <c r="E5" s="104" t="s">
        <v>123</v>
      </c>
      <c r="F5" s="102" t="s">
        <v>87</v>
      </c>
      <c r="G5" s="214" t="s">
        <v>124</v>
      </c>
      <c r="H5" s="102" t="s">
        <v>88</v>
      </c>
      <c r="I5" s="293" t="s">
        <v>109</v>
      </c>
      <c r="J5" s="273" t="s">
        <v>110</v>
      </c>
      <c r="K5" s="294" t="s">
        <v>111</v>
      </c>
      <c r="L5" s="316" t="s">
        <v>112</v>
      </c>
      <c r="M5" s="316" t="s">
        <v>113</v>
      </c>
      <c r="N5" s="286" t="s">
        <v>116</v>
      </c>
      <c r="O5" s="103" t="s">
        <v>89</v>
      </c>
      <c r="P5" s="214" t="s">
        <v>117</v>
      </c>
      <c r="Q5" s="103" t="s">
        <v>90</v>
      </c>
      <c r="R5" s="214" t="s">
        <v>118</v>
      </c>
      <c r="S5" s="103" t="s">
        <v>91</v>
      </c>
    </row>
    <row r="6" spans="1:22" x14ac:dyDescent="0.25">
      <c r="A6" s="370">
        <v>1</v>
      </c>
      <c r="B6" s="338">
        <v>2</v>
      </c>
      <c r="C6" s="338">
        <v>3</v>
      </c>
      <c r="D6" s="338">
        <v>4</v>
      </c>
      <c r="E6" s="338">
        <v>5</v>
      </c>
      <c r="F6" s="338">
        <v>6</v>
      </c>
      <c r="G6" s="362">
        <v>7</v>
      </c>
      <c r="H6" s="371">
        <v>8</v>
      </c>
      <c r="I6" s="402">
        <v>9</v>
      </c>
      <c r="J6" s="338">
        <v>10</v>
      </c>
      <c r="K6" s="404">
        <v>11</v>
      </c>
      <c r="L6" s="317"/>
      <c r="M6" s="317"/>
      <c r="N6" s="392">
        <v>12</v>
      </c>
      <c r="O6" s="338">
        <v>13</v>
      </c>
      <c r="P6" s="362">
        <v>14</v>
      </c>
      <c r="Q6" s="338">
        <v>15</v>
      </c>
      <c r="R6" s="362">
        <v>16</v>
      </c>
      <c r="S6" s="338">
        <v>17</v>
      </c>
    </row>
    <row r="7" spans="1:22" x14ac:dyDescent="0.25">
      <c r="A7" s="370"/>
      <c r="B7" s="339"/>
      <c r="C7" s="339"/>
      <c r="D7" s="339"/>
      <c r="E7" s="339"/>
      <c r="F7" s="339"/>
      <c r="G7" s="390"/>
      <c r="H7" s="372"/>
      <c r="I7" s="403"/>
      <c r="J7" s="339"/>
      <c r="K7" s="405"/>
      <c r="L7" s="318"/>
      <c r="M7" s="318"/>
      <c r="N7" s="393"/>
      <c r="O7" s="339"/>
      <c r="P7" s="390"/>
      <c r="Q7" s="339"/>
      <c r="R7" s="390"/>
      <c r="S7" s="339"/>
    </row>
    <row r="8" spans="1:22" ht="29.25" x14ac:dyDescent="0.25">
      <c r="A8" s="386">
        <v>1</v>
      </c>
      <c r="B8" s="33" t="s">
        <v>106</v>
      </c>
      <c r="C8" s="236">
        <f>SUM(C9:C11)</f>
        <v>0</v>
      </c>
      <c r="D8" s="230"/>
      <c r="E8" s="237">
        <f>SUM(E9:E11)</f>
        <v>0</v>
      </c>
      <c r="F8" s="230"/>
      <c r="G8" s="237">
        <f>SUM(G9:G11)</f>
        <v>0</v>
      </c>
      <c r="H8" s="276"/>
      <c r="I8" s="295"/>
      <c r="J8" s="230"/>
      <c r="K8" s="296"/>
      <c r="L8" s="319">
        <v>8</v>
      </c>
      <c r="M8" s="319">
        <f>I8*1.08*12</f>
        <v>0</v>
      </c>
      <c r="N8" s="287">
        <f>SUM(N9:N11)</f>
        <v>0</v>
      </c>
      <c r="O8" s="230"/>
      <c r="P8" s="236">
        <f>SUM(P9:P11)</f>
        <v>0</v>
      </c>
      <c r="Q8" s="230"/>
      <c r="R8" s="236">
        <f>SUM(R9:R11)</f>
        <v>0</v>
      </c>
      <c r="S8" s="230"/>
    </row>
    <row r="9" spans="1:22" x14ac:dyDescent="0.25">
      <c r="A9" s="386"/>
      <c r="B9" s="34" t="s">
        <v>5</v>
      </c>
      <c r="C9" s="216">
        <f>+'Т1 - број запослених'!AF10</f>
        <v>0</v>
      </c>
      <c r="D9" s="3"/>
      <c r="E9" s="216">
        <f>+'Т1 - број запослених'!BA10</f>
        <v>0</v>
      </c>
      <c r="F9" s="3"/>
      <c r="G9" s="216">
        <f>+'Т1 - број запослених'!BV10</f>
        <v>0</v>
      </c>
      <c r="H9" s="277"/>
      <c r="I9" s="160"/>
      <c r="J9" s="3"/>
      <c r="K9" s="297"/>
      <c r="L9" s="320"/>
      <c r="M9" s="320"/>
      <c r="N9" s="288">
        <f>+'Т1 - број запослених'!AR10</f>
        <v>0</v>
      </c>
      <c r="O9" s="3"/>
      <c r="P9" s="216">
        <f>+'Т1 - број запослених'!BM10</f>
        <v>0</v>
      </c>
      <c r="Q9" s="3"/>
      <c r="R9" s="216">
        <f>+'Т1 - број запослених'!CH10</f>
        <v>0</v>
      </c>
      <c r="S9" s="3"/>
    </row>
    <row r="10" spans="1:22" x14ac:dyDescent="0.25">
      <c r="A10" s="386"/>
      <c r="B10" s="34" t="s">
        <v>6</v>
      </c>
      <c r="C10" s="216">
        <f>+'Т1 - број запослених'!AF11</f>
        <v>0</v>
      </c>
      <c r="D10" s="3"/>
      <c r="E10" s="216">
        <f>+'Т1 - број запослених'!BA11</f>
        <v>0</v>
      </c>
      <c r="F10" s="3"/>
      <c r="G10" s="216">
        <f>+'Т1 - број запослених'!BV11</f>
        <v>0</v>
      </c>
      <c r="H10" s="277"/>
      <c r="I10" s="160"/>
      <c r="J10" s="3"/>
      <c r="K10" s="297"/>
      <c r="L10" s="320"/>
      <c r="M10" s="320"/>
      <c r="N10" s="288">
        <f>+'Т1 - број запослених'!AR11</f>
        <v>0</v>
      </c>
      <c r="O10" s="3"/>
      <c r="P10" s="216">
        <f>+'Т1 - број запослених'!BM11</f>
        <v>0</v>
      </c>
      <c r="Q10" s="3"/>
      <c r="R10" s="216">
        <f>+'Т1 - број запослених'!CH11</f>
        <v>0</v>
      </c>
      <c r="S10" s="3"/>
    </row>
    <row r="11" spans="1:22" x14ac:dyDescent="0.25">
      <c r="A11" s="386"/>
      <c r="B11" s="34" t="s">
        <v>7</v>
      </c>
      <c r="C11" s="216">
        <f>+'Т1 - број запослених'!AF12</f>
        <v>0</v>
      </c>
      <c r="D11" s="3"/>
      <c r="E11" s="216">
        <f>+'Т1 - број запослених'!BA12</f>
        <v>0</v>
      </c>
      <c r="F11" s="3"/>
      <c r="G11" s="216">
        <f>+'Т1 - број запослених'!BV12</f>
        <v>0</v>
      </c>
      <c r="H11" s="277"/>
      <c r="I11" s="160"/>
      <c r="J11" s="3"/>
      <c r="K11" s="297"/>
      <c r="L11" s="320"/>
      <c r="M11" s="320"/>
      <c r="N11" s="288">
        <f>+'Т1 - број запослених'!AR12</f>
        <v>0</v>
      </c>
      <c r="O11" s="3"/>
      <c r="P11" s="216">
        <f>+'Т1 - број запослених'!BM12</f>
        <v>0</v>
      </c>
      <c r="Q11" s="3"/>
      <c r="R11" s="216">
        <f>+'Т1 - број запослених'!CH12</f>
        <v>0</v>
      </c>
      <c r="S11" s="3"/>
    </row>
    <row r="12" spans="1:22" ht="18" customHeight="1" x14ac:dyDescent="0.25">
      <c r="A12" s="386">
        <v>2</v>
      </c>
      <c r="B12" s="33" t="s">
        <v>8</v>
      </c>
      <c r="C12" s="215">
        <f>C13+C14</f>
        <v>0</v>
      </c>
      <c r="D12" s="90"/>
      <c r="E12" s="215">
        <f>E13+E14</f>
        <v>0</v>
      </c>
      <c r="F12" s="90"/>
      <c r="G12" s="215">
        <f>G14</f>
        <v>0</v>
      </c>
      <c r="H12" s="278"/>
      <c r="I12" s="298"/>
      <c r="J12" s="90"/>
      <c r="K12" s="299"/>
      <c r="L12" s="321">
        <v>10</v>
      </c>
      <c r="M12" s="321">
        <f>I12*1.1*12</f>
        <v>0</v>
      </c>
      <c r="N12" s="289">
        <f>N13+N14</f>
        <v>0</v>
      </c>
      <c r="O12" s="90"/>
      <c r="P12" s="215">
        <f>P13+P14</f>
        <v>0</v>
      </c>
      <c r="Q12" s="90"/>
      <c r="R12" s="215">
        <f>R13+R14</f>
        <v>0</v>
      </c>
      <c r="S12" s="90"/>
    </row>
    <row r="13" spans="1:22" x14ac:dyDescent="0.25">
      <c r="A13" s="386"/>
      <c r="B13" s="34" t="s">
        <v>6</v>
      </c>
      <c r="C13" s="216">
        <f>+'Т1 - број запослених'!AF14</f>
        <v>0</v>
      </c>
      <c r="D13" s="3"/>
      <c r="E13" s="216">
        <f>+'Т1 - број запослених'!BA14</f>
        <v>0</v>
      </c>
      <c r="F13" s="3"/>
      <c r="G13" s="216">
        <f>+'Т1 - број запослених'!BV14</f>
        <v>0</v>
      </c>
      <c r="H13" s="277"/>
      <c r="I13" s="160"/>
      <c r="J13" s="3"/>
      <c r="K13" s="297"/>
      <c r="L13" s="320"/>
      <c r="M13" s="320"/>
      <c r="N13" s="288">
        <f>+'Т1 - број запослених'!AR14</f>
        <v>0</v>
      </c>
      <c r="O13" s="3"/>
      <c r="P13" s="216">
        <f>+'Т1 - број запослених'!BM14</f>
        <v>0</v>
      </c>
      <c r="Q13" s="3"/>
      <c r="R13" s="216">
        <f>+'Т1 - број запослених'!CH14</f>
        <v>0</v>
      </c>
      <c r="S13" s="3"/>
    </row>
    <row r="14" spans="1:22" x14ac:dyDescent="0.25">
      <c r="A14" s="386"/>
      <c r="B14" s="34" t="s">
        <v>7</v>
      </c>
      <c r="C14" s="216">
        <f>+'Т1 - број запослених'!AF15</f>
        <v>0</v>
      </c>
      <c r="D14" s="3"/>
      <c r="E14" s="216">
        <f>+'Т1 - број запослених'!BA15</f>
        <v>0</v>
      </c>
      <c r="F14" s="3"/>
      <c r="G14" s="216">
        <f>+'Т1 - број запослених'!BV15</f>
        <v>0</v>
      </c>
      <c r="H14" s="277"/>
      <c r="I14" s="160"/>
      <c r="J14" s="3"/>
      <c r="K14" s="297"/>
      <c r="L14" s="320"/>
      <c r="M14" s="320"/>
      <c r="N14" s="288">
        <f>+'Т1 - број запослених'!AR15</f>
        <v>0</v>
      </c>
      <c r="O14" s="3"/>
      <c r="P14" s="216">
        <f>+'Т1 - број запослених'!BM15</f>
        <v>0</v>
      </c>
      <c r="Q14" s="3"/>
      <c r="R14" s="216">
        <f>+'Т1 - број запослених'!CH15</f>
        <v>0</v>
      </c>
      <c r="S14" s="3"/>
    </row>
    <row r="15" spans="1:22" ht="57.75" x14ac:dyDescent="0.25">
      <c r="A15" s="386">
        <v>3</v>
      </c>
      <c r="B15" s="8" t="s">
        <v>52</v>
      </c>
      <c r="C15" s="215">
        <f t="shared" ref="C15:K15" si="0">C16+C19+C22+C25+C28</f>
        <v>0</v>
      </c>
      <c r="D15" s="9">
        <f t="shared" si="0"/>
        <v>0</v>
      </c>
      <c r="E15" s="215">
        <f t="shared" si="0"/>
        <v>0</v>
      </c>
      <c r="F15" s="9">
        <f t="shared" si="0"/>
        <v>0</v>
      </c>
      <c r="G15" s="215">
        <f t="shared" si="0"/>
        <v>0</v>
      </c>
      <c r="H15" s="279">
        <f t="shared" si="0"/>
        <v>0</v>
      </c>
      <c r="I15" s="300">
        <f t="shared" si="0"/>
        <v>0</v>
      </c>
      <c r="J15" s="9">
        <f t="shared" si="0"/>
        <v>0</v>
      </c>
      <c r="K15" s="301">
        <f t="shared" si="0"/>
        <v>0</v>
      </c>
      <c r="L15" s="301">
        <f t="shared" ref="L15:S15" si="1">L16+L19+L22+L25+L28</f>
        <v>0</v>
      </c>
      <c r="M15" s="301">
        <f t="shared" si="1"/>
        <v>0</v>
      </c>
      <c r="N15" s="279">
        <f t="shared" si="1"/>
        <v>0</v>
      </c>
      <c r="O15" s="9">
        <f t="shared" si="1"/>
        <v>0</v>
      </c>
      <c r="P15" s="9">
        <f t="shared" si="1"/>
        <v>0</v>
      </c>
      <c r="Q15" s="9">
        <f t="shared" si="1"/>
        <v>0</v>
      </c>
      <c r="R15" s="9">
        <f t="shared" si="1"/>
        <v>0</v>
      </c>
      <c r="S15" s="9">
        <f t="shared" si="1"/>
        <v>0</v>
      </c>
      <c r="V15" s="15"/>
    </row>
    <row r="16" spans="1:22" x14ac:dyDescent="0.25">
      <c r="A16" s="386"/>
      <c r="B16" s="82" t="s">
        <v>46</v>
      </c>
      <c r="C16" s="216">
        <f>C17+C18</f>
        <v>0</v>
      </c>
      <c r="D16" s="81"/>
      <c r="E16" s="216">
        <f>E17+E18</f>
        <v>0</v>
      </c>
      <c r="F16" s="81"/>
      <c r="G16" s="216">
        <f>G17+G18</f>
        <v>0</v>
      </c>
      <c r="H16" s="280"/>
      <c r="I16" s="302"/>
      <c r="J16" s="81"/>
      <c r="K16" s="303"/>
      <c r="L16" s="322"/>
      <c r="M16" s="322"/>
      <c r="N16" s="288">
        <f>N17+N18</f>
        <v>0</v>
      </c>
      <c r="O16" s="81"/>
      <c r="P16" s="216">
        <f>P17+P18</f>
        <v>0</v>
      </c>
      <c r="Q16" s="81"/>
      <c r="R16" s="216">
        <f>R17+R18</f>
        <v>0</v>
      </c>
      <c r="S16" s="81"/>
      <c r="V16" s="15"/>
    </row>
    <row r="17" spans="1:22" x14ac:dyDescent="0.25">
      <c r="A17" s="386"/>
      <c r="B17" s="34" t="s">
        <v>6</v>
      </c>
      <c r="C17" s="216">
        <f>+'Т1 - број запослених'!AF18</f>
        <v>0</v>
      </c>
      <c r="D17" s="3"/>
      <c r="E17" s="216">
        <f>+'Т1 - број запослених'!BA18</f>
        <v>0</v>
      </c>
      <c r="F17" s="3"/>
      <c r="G17" s="216">
        <f>+'Т1 - број запослених'!BV18</f>
        <v>0</v>
      </c>
      <c r="H17" s="277"/>
      <c r="I17" s="160"/>
      <c r="J17" s="3"/>
      <c r="K17" s="297"/>
      <c r="L17" s="320"/>
      <c r="M17" s="320"/>
      <c r="N17" s="288">
        <f>+'Т1 - број запослених'!AR18</f>
        <v>0</v>
      </c>
      <c r="O17" s="3"/>
      <c r="P17" s="216">
        <f>+'Т1 - број запослених'!BM18</f>
        <v>0</v>
      </c>
      <c r="Q17" s="3"/>
      <c r="R17" s="216">
        <f>+'Т1 - број запослених'!CH18</f>
        <v>0</v>
      </c>
      <c r="S17" s="3"/>
    </row>
    <row r="18" spans="1:22" ht="15.75" thickBot="1" x14ac:dyDescent="0.3">
      <c r="A18" s="386"/>
      <c r="B18" s="35" t="s">
        <v>7</v>
      </c>
      <c r="C18" s="216">
        <f>+'Т1 - број запослених'!AF19</f>
        <v>0</v>
      </c>
      <c r="D18" s="3"/>
      <c r="E18" s="216">
        <f>+'Т1 - број запослених'!BA19</f>
        <v>0</v>
      </c>
      <c r="F18" s="3"/>
      <c r="G18" s="216">
        <f>+'Т1 - број запослених'!BV19</f>
        <v>0</v>
      </c>
      <c r="H18" s="277"/>
      <c r="I18" s="160"/>
      <c r="J18" s="3"/>
      <c r="K18" s="297"/>
      <c r="L18" s="320"/>
      <c r="M18" s="320"/>
      <c r="N18" s="288">
        <f>+'Т1 - број запослених'!AR19</f>
        <v>0</v>
      </c>
      <c r="O18" s="3"/>
      <c r="P18" s="216">
        <f>+'Т1 - број запослених'!BM19</f>
        <v>0</v>
      </c>
      <c r="Q18" s="3"/>
      <c r="R18" s="216">
        <f>+'Т1 - број запослених'!CH19</f>
        <v>0</v>
      </c>
      <c r="S18" s="3"/>
    </row>
    <row r="19" spans="1:22" x14ac:dyDescent="0.25">
      <c r="A19" s="386"/>
      <c r="B19" s="88" t="s">
        <v>47</v>
      </c>
      <c r="C19" s="217">
        <f>C20+C21</f>
        <v>0</v>
      </c>
      <c r="D19" s="80"/>
      <c r="E19" s="217">
        <f>E20+E21</f>
        <v>0</v>
      </c>
      <c r="F19" s="80"/>
      <c r="G19" s="217">
        <f>G20+G21</f>
        <v>0</v>
      </c>
      <c r="H19" s="281"/>
      <c r="I19" s="304"/>
      <c r="J19" s="271"/>
      <c r="K19" s="305"/>
      <c r="L19" s="323"/>
      <c r="M19" s="323"/>
      <c r="N19" s="290">
        <f>N20+N21</f>
        <v>0</v>
      </c>
      <c r="O19" s="80"/>
      <c r="P19" s="217">
        <f>P20+P21</f>
        <v>0</v>
      </c>
      <c r="Q19" s="80"/>
      <c r="R19" s="217">
        <f>R20+R21</f>
        <v>0</v>
      </c>
      <c r="S19" s="80"/>
      <c r="V19" s="15"/>
    </row>
    <row r="20" spans="1:22" x14ac:dyDescent="0.25">
      <c r="A20" s="386"/>
      <c r="B20" s="34" t="s">
        <v>6</v>
      </c>
      <c r="C20" s="216">
        <f>+'Т1 - број запослених'!AF21</f>
        <v>0</v>
      </c>
      <c r="D20" s="3"/>
      <c r="E20" s="216">
        <f>+'Т1 - број запослених'!BA21</f>
        <v>0</v>
      </c>
      <c r="F20" s="3"/>
      <c r="G20" s="216">
        <f>+'Т1 - број запослених'!BV21</f>
        <v>0</v>
      </c>
      <c r="H20" s="277"/>
      <c r="I20" s="160"/>
      <c r="J20" s="3"/>
      <c r="K20" s="297"/>
      <c r="L20" s="320"/>
      <c r="M20" s="320"/>
      <c r="N20" s="288">
        <f>+'Т1 - број запослених'!AR21</f>
        <v>0</v>
      </c>
      <c r="O20" s="3"/>
      <c r="P20" s="216">
        <f>+'Т1 - број запослених'!BM21</f>
        <v>0</v>
      </c>
      <c r="Q20" s="3"/>
      <c r="R20" s="216">
        <f>+'Т1 - број запослених'!CH21</f>
        <v>0</v>
      </c>
      <c r="S20" s="3"/>
    </row>
    <row r="21" spans="1:22" ht="15.75" thickBot="1" x14ac:dyDescent="0.3">
      <c r="A21" s="386"/>
      <c r="B21" s="35" t="s">
        <v>7</v>
      </c>
      <c r="C21" s="216">
        <f>+'Т1 - број запослених'!AF22</f>
        <v>0</v>
      </c>
      <c r="D21" s="3"/>
      <c r="E21" s="216">
        <f>+'Т1 - број запослених'!BA22</f>
        <v>0</v>
      </c>
      <c r="F21" s="3"/>
      <c r="G21" s="216">
        <f>+'Т1 - број запослених'!BV22</f>
        <v>0</v>
      </c>
      <c r="H21" s="277"/>
      <c r="I21" s="160"/>
      <c r="J21" s="3"/>
      <c r="K21" s="297"/>
      <c r="L21" s="320"/>
      <c r="M21" s="320"/>
      <c r="N21" s="288">
        <f>+'Т1 - број запослених'!AR22</f>
        <v>0</v>
      </c>
      <c r="O21" s="3"/>
      <c r="P21" s="216">
        <f>+'Т1 - број запослених'!BM22</f>
        <v>0</v>
      </c>
      <c r="Q21" s="3"/>
      <c r="R21" s="216">
        <f>+'Т1 - број запослених'!CH22</f>
        <v>0</v>
      </c>
      <c r="S21" s="3"/>
    </row>
    <row r="22" spans="1:22" x14ac:dyDescent="0.25">
      <c r="A22" s="386"/>
      <c r="B22" s="88" t="s">
        <v>48</v>
      </c>
      <c r="C22" s="217">
        <f>C23+C24</f>
        <v>0</v>
      </c>
      <c r="D22" s="80"/>
      <c r="E22" s="217">
        <f>E23+E24</f>
        <v>0</v>
      </c>
      <c r="F22" s="80"/>
      <c r="G22" s="216">
        <f>G23+G24</f>
        <v>0</v>
      </c>
      <c r="H22" s="281"/>
      <c r="I22" s="304"/>
      <c r="J22" s="271"/>
      <c r="K22" s="305"/>
      <c r="L22" s="323"/>
      <c r="M22" s="323"/>
      <c r="N22" s="290">
        <f>N23+N24</f>
        <v>0</v>
      </c>
      <c r="O22" s="80"/>
      <c r="P22" s="217">
        <f>P23+P24</f>
        <v>0</v>
      </c>
      <c r="Q22" s="80"/>
      <c r="R22" s="217">
        <f>R23+R24</f>
        <v>0</v>
      </c>
      <c r="S22" s="80"/>
      <c r="V22" s="15"/>
    </row>
    <row r="23" spans="1:22" x14ac:dyDescent="0.25">
      <c r="A23" s="386"/>
      <c r="B23" s="34" t="s">
        <v>6</v>
      </c>
      <c r="C23" s="216">
        <f>+'Т1 - број запослених'!AF24</f>
        <v>0</v>
      </c>
      <c r="D23" s="3"/>
      <c r="E23" s="216">
        <f>+'Т1 - број запослених'!BA24</f>
        <v>0</v>
      </c>
      <c r="F23" s="3"/>
      <c r="G23" s="216">
        <f>+'Т1 - број запослених'!BV24</f>
        <v>0</v>
      </c>
      <c r="H23" s="277"/>
      <c r="I23" s="160"/>
      <c r="J23" s="3"/>
      <c r="K23" s="297"/>
      <c r="L23" s="320"/>
      <c r="M23" s="320"/>
      <c r="N23" s="288">
        <f>+'Т1 - број запослених'!AR24</f>
        <v>0</v>
      </c>
      <c r="O23" s="3"/>
      <c r="P23" s="216">
        <f>+'Т1 - број запослених'!BM24</f>
        <v>0</v>
      </c>
      <c r="Q23" s="3"/>
      <c r="R23" s="216">
        <f>+'Т1 - број запослених'!CH24</f>
        <v>0</v>
      </c>
      <c r="S23" s="3"/>
    </row>
    <row r="24" spans="1:22" ht="15.75" thickBot="1" x14ac:dyDescent="0.3">
      <c r="A24" s="386"/>
      <c r="B24" s="35" t="s">
        <v>7</v>
      </c>
      <c r="C24" s="216">
        <f>+'Т1 - број запослених'!AF25</f>
        <v>0</v>
      </c>
      <c r="D24" s="3"/>
      <c r="E24" s="216">
        <f>+'Т1 - број запослених'!BA25</f>
        <v>0</v>
      </c>
      <c r="F24" s="3"/>
      <c r="G24" s="216">
        <f>+'Т1 - број запослених'!BV25</f>
        <v>0</v>
      </c>
      <c r="H24" s="277"/>
      <c r="I24" s="160"/>
      <c r="J24" s="3"/>
      <c r="K24" s="297"/>
      <c r="L24" s="320"/>
      <c r="M24" s="320"/>
      <c r="N24" s="288">
        <f>+'Т1 - број запослених'!AR25</f>
        <v>0</v>
      </c>
      <c r="O24" s="3"/>
      <c r="P24" s="216">
        <f>+'Т1 - број запослених'!BM25</f>
        <v>0</v>
      </c>
      <c r="Q24" s="3"/>
      <c r="R24" s="216">
        <f>+'Т1 - број запослених'!CH25</f>
        <v>0</v>
      </c>
      <c r="S24" s="3"/>
    </row>
    <row r="25" spans="1:22" x14ac:dyDescent="0.25">
      <c r="A25" s="386"/>
      <c r="B25" s="88" t="s">
        <v>49</v>
      </c>
      <c r="C25" s="217">
        <f>C26+C27</f>
        <v>0</v>
      </c>
      <c r="D25" s="80"/>
      <c r="E25" s="217">
        <f>E26+E27</f>
        <v>0</v>
      </c>
      <c r="F25" s="80"/>
      <c r="G25" s="217">
        <f>G26+G27</f>
        <v>0</v>
      </c>
      <c r="H25" s="281"/>
      <c r="I25" s="304"/>
      <c r="J25" s="271"/>
      <c r="K25" s="305"/>
      <c r="L25" s="323"/>
      <c r="M25" s="323"/>
      <c r="N25" s="290">
        <f>N26+N27</f>
        <v>0</v>
      </c>
      <c r="O25" s="80"/>
      <c r="P25" s="217">
        <f>P26+P27</f>
        <v>0</v>
      </c>
      <c r="Q25" s="80"/>
      <c r="R25" s="217">
        <f>R26+R27</f>
        <v>0</v>
      </c>
      <c r="S25" s="80"/>
      <c r="V25" s="15"/>
    </row>
    <row r="26" spans="1:22" x14ac:dyDescent="0.25">
      <c r="A26" s="386"/>
      <c r="B26" s="34" t="s">
        <v>6</v>
      </c>
      <c r="C26" s="216">
        <f>+'Т1 - број запослених'!AF27</f>
        <v>0</v>
      </c>
      <c r="D26" s="3"/>
      <c r="E26" s="216">
        <f>+'Т1 - број запослених'!BA27</f>
        <v>0</v>
      </c>
      <c r="F26" s="3"/>
      <c r="G26" s="216">
        <f>+'Т1 - број запослених'!BV27</f>
        <v>0</v>
      </c>
      <c r="H26" s="277"/>
      <c r="I26" s="160"/>
      <c r="J26" s="3"/>
      <c r="K26" s="297"/>
      <c r="L26" s="320"/>
      <c r="M26" s="320"/>
      <c r="N26" s="288">
        <f>+'Т1 - број запослених'!AR27</f>
        <v>0</v>
      </c>
      <c r="O26" s="3"/>
      <c r="P26" s="216">
        <f>+'Т1 - број запослених'!BM27</f>
        <v>0</v>
      </c>
      <c r="Q26" s="3"/>
      <c r="R26" s="216">
        <f>+'Т1 - број запослених'!CH27</f>
        <v>0</v>
      </c>
      <c r="S26" s="3"/>
    </row>
    <row r="27" spans="1:22" ht="15.75" thickBot="1" x14ac:dyDescent="0.3">
      <c r="A27" s="386"/>
      <c r="B27" s="35" t="s">
        <v>7</v>
      </c>
      <c r="C27" s="216">
        <f>+'Т1 - број запослених'!AF28</f>
        <v>0</v>
      </c>
      <c r="D27" s="3"/>
      <c r="E27" s="216">
        <f>+'Т1 - број запослених'!BA28</f>
        <v>0</v>
      </c>
      <c r="F27" s="3"/>
      <c r="G27" s="216">
        <f>+'Т1 - број запослених'!BV28</f>
        <v>0</v>
      </c>
      <c r="H27" s="277"/>
      <c r="I27" s="160"/>
      <c r="J27" s="3"/>
      <c r="K27" s="297"/>
      <c r="L27" s="320"/>
      <c r="M27" s="320"/>
      <c r="N27" s="288">
        <f>+'Т1 - број запослених'!AR28</f>
        <v>0</v>
      </c>
      <c r="O27" s="3"/>
      <c r="P27" s="216">
        <f>+'Т1 - број запослених'!BM28</f>
        <v>0</v>
      </c>
      <c r="Q27" s="3"/>
      <c r="R27" s="216">
        <f>+'Т1 - број запослених'!CH28</f>
        <v>0</v>
      </c>
      <c r="S27" s="3"/>
    </row>
    <row r="28" spans="1:22" x14ac:dyDescent="0.25">
      <c r="A28" s="386"/>
      <c r="B28" s="88" t="s">
        <v>50</v>
      </c>
      <c r="C28" s="217">
        <f>C29+C30</f>
        <v>0</v>
      </c>
      <c r="D28" s="80"/>
      <c r="E28" s="217">
        <f>E29+E30</f>
        <v>0</v>
      </c>
      <c r="F28" s="80"/>
      <c r="G28" s="217">
        <f>G29+G30</f>
        <v>0</v>
      </c>
      <c r="H28" s="281"/>
      <c r="I28" s="304"/>
      <c r="J28" s="271"/>
      <c r="K28" s="305"/>
      <c r="L28" s="323"/>
      <c r="M28" s="323"/>
      <c r="N28" s="290">
        <f>N29+N30</f>
        <v>0</v>
      </c>
      <c r="O28" s="80"/>
      <c r="P28" s="217">
        <f>P29+P30</f>
        <v>0</v>
      </c>
      <c r="Q28" s="80"/>
      <c r="R28" s="217">
        <f>R29+R30</f>
        <v>0</v>
      </c>
      <c r="S28" s="80"/>
      <c r="V28" s="15"/>
    </row>
    <row r="29" spans="1:22" x14ac:dyDescent="0.25">
      <c r="A29" s="386"/>
      <c r="B29" s="34" t="s">
        <v>6</v>
      </c>
      <c r="C29" s="216">
        <f>+'Т1 - број запослених'!AF30</f>
        <v>0</v>
      </c>
      <c r="D29" s="3"/>
      <c r="E29" s="216">
        <f>+'Т1 - број запослених'!BA30</f>
        <v>0</v>
      </c>
      <c r="F29" s="3"/>
      <c r="G29" s="216">
        <f>+'Т1 - број запослених'!BV30</f>
        <v>0</v>
      </c>
      <c r="H29" s="277"/>
      <c r="I29" s="160"/>
      <c r="J29" s="3"/>
      <c r="K29" s="297"/>
      <c r="L29" s="320"/>
      <c r="M29" s="320"/>
      <c r="N29" s="288">
        <f>+'Т1 - број запослених'!AR30</f>
        <v>0</v>
      </c>
      <c r="O29" s="3"/>
      <c r="P29" s="216">
        <f>+'Т1 - број запослених'!BM30</f>
        <v>0</v>
      </c>
      <c r="Q29" s="3"/>
      <c r="R29" s="216">
        <f>+'Т1 - број запослених'!CH30</f>
        <v>0</v>
      </c>
      <c r="S29" s="3"/>
    </row>
    <row r="30" spans="1:22" ht="15.75" thickBot="1" x14ac:dyDescent="0.3">
      <c r="A30" s="386"/>
      <c r="B30" s="35" t="s">
        <v>7</v>
      </c>
      <c r="C30" s="216">
        <f>+'Т1 - број запослених'!AF31</f>
        <v>0</v>
      </c>
      <c r="D30" s="3"/>
      <c r="E30" s="216">
        <f>+'Т1 - број запослених'!BA31</f>
        <v>0</v>
      </c>
      <c r="F30" s="3"/>
      <c r="G30" s="216">
        <f>+'Т1 - број запослених'!BV31</f>
        <v>0</v>
      </c>
      <c r="H30" s="277"/>
      <c r="I30" s="160"/>
      <c r="J30" s="3"/>
      <c r="K30" s="297"/>
      <c r="L30" s="320"/>
      <c r="M30" s="320"/>
      <c r="N30" s="288">
        <f>+'Т1 - број запослених'!AR31</f>
        <v>0</v>
      </c>
      <c r="O30" s="3"/>
      <c r="P30" s="216">
        <f>+'Т1 - број запослених'!BM31</f>
        <v>0</v>
      </c>
      <c r="Q30" s="3"/>
      <c r="R30" s="216">
        <f>+'Т1 - број запослених'!CH31</f>
        <v>0</v>
      </c>
      <c r="S30" s="3"/>
    </row>
    <row r="31" spans="1:22" ht="28.5" x14ac:dyDescent="0.25">
      <c r="A31" s="381">
        <v>4</v>
      </c>
      <c r="B31" s="10" t="s">
        <v>40</v>
      </c>
      <c r="C31" s="218">
        <f>C32+C33</f>
        <v>0</v>
      </c>
      <c r="D31" s="80"/>
      <c r="E31" s="218">
        <f>E32+E33</f>
        <v>0</v>
      </c>
      <c r="F31" s="80"/>
      <c r="G31" s="218">
        <f>G32+G33</f>
        <v>0</v>
      </c>
      <c r="H31" s="281"/>
      <c r="I31" s="304"/>
      <c r="J31" s="271"/>
      <c r="K31" s="305"/>
      <c r="L31" s="323"/>
      <c r="M31" s="323"/>
      <c r="N31" s="291">
        <f>N32+N33</f>
        <v>0</v>
      </c>
      <c r="O31" s="80"/>
      <c r="P31" s="218">
        <f>P32+P33</f>
        <v>0</v>
      </c>
      <c r="Q31" s="80"/>
      <c r="R31" s="218">
        <f>R32+R33</f>
        <v>0</v>
      </c>
      <c r="S31" s="80"/>
      <c r="V31" s="15"/>
    </row>
    <row r="32" spans="1:22" x14ac:dyDescent="0.25">
      <c r="A32" s="382"/>
      <c r="B32" s="34" t="s">
        <v>6</v>
      </c>
      <c r="C32" s="216">
        <f>+'Т1 - број запослених'!AF33</f>
        <v>0</v>
      </c>
      <c r="D32" s="3"/>
      <c r="E32" s="216">
        <f>+'Т1 - број запослених'!BA33</f>
        <v>0</v>
      </c>
      <c r="F32" s="3"/>
      <c r="G32" s="216">
        <f>+'Т1 - број запослених'!BV33</f>
        <v>0</v>
      </c>
      <c r="H32" s="277"/>
      <c r="I32" s="160"/>
      <c r="J32" s="3"/>
      <c r="K32" s="297"/>
      <c r="L32" s="320"/>
      <c r="M32" s="320"/>
      <c r="N32" s="288">
        <f>+'Т1 - број запослених'!AR33</f>
        <v>0</v>
      </c>
      <c r="O32" s="3"/>
      <c r="P32" s="216">
        <f>+'Т1 - број запослених'!BM33</f>
        <v>0</v>
      </c>
      <c r="Q32" s="3"/>
      <c r="R32" s="216">
        <f>+'Т1 - број запослених'!CH33</f>
        <v>0</v>
      </c>
      <c r="S32" s="3"/>
    </row>
    <row r="33" spans="1:22" x14ac:dyDescent="0.25">
      <c r="A33" s="383"/>
      <c r="B33" s="34" t="s">
        <v>7</v>
      </c>
      <c r="C33" s="216">
        <f>+'Т1 - број запослених'!AF34</f>
        <v>0</v>
      </c>
      <c r="D33" s="3"/>
      <c r="E33" s="216">
        <f>+'Т1 - број запослених'!BA34</f>
        <v>0</v>
      </c>
      <c r="F33" s="3"/>
      <c r="G33" s="216">
        <f>+'Т1 - број запослених'!BV34</f>
        <v>0</v>
      </c>
      <c r="H33" s="277"/>
      <c r="I33" s="160"/>
      <c r="J33" s="3"/>
      <c r="K33" s="297"/>
      <c r="L33" s="320"/>
      <c r="M33" s="320"/>
      <c r="N33" s="288">
        <f>+'Т1 - број запослених'!AR34</f>
        <v>0</v>
      </c>
      <c r="O33" s="3"/>
      <c r="P33" s="216">
        <f>+'Т1 - број запослених'!BM34</f>
        <v>0</v>
      </c>
      <c r="Q33" s="3"/>
      <c r="R33" s="216">
        <f>+'Т1 - број запослених'!CH34</f>
        <v>0</v>
      </c>
      <c r="S33" s="3"/>
    </row>
    <row r="34" spans="1:22" x14ac:dyDescent="0.25">
      <c r="A34" s="381">
        <v>5</v>
      </c>
      <c r="B34" s="38" t="s">
        <v>1</v>
      </c>
      <c r="C34" s="215">
        <f>C35+C36</f>
        <v>0</v>
      </c>
      <c r="D34" s="80"/>
      <c r="E34" s="215">
        <f>E36</f>
        <v>0</v>
      </c>
      <c r="F34" s="80"/>
      <c r="G34" s="215">
        <f>G36</f>
        <v>0</v>
      </c>
      <c r="H34" s="281"/>
      <c r="I34" s="306"/>
      <c r="J34" s="80"/>
      <c r="K34" s="307"/>
      <c r="L34" s="324">
        <v>8</v>
      </c>
      <c r="M34" s="324">
        <f>I34*1.08*12</f>
        <v>0</v>
      </c>
      <c r="N34" s="289">
        <f>N35+N36</f>
        <v>0</v>
      </c>
      <c r="O34" s="80"/>
      <c r="P34" s="215">
        <f>P35+P36</f>
        <v>0</v>
      </c>
      <c r="Q34" s="80"/>
      <c r="R34" s="215">
        <f>R36</f>
        <v>0</v>
      </c>
      <c r="S34" s="80"/>
    </row>
    <row r="35" spans="1:22" x14ac:dyDescent="0.25">
      <c r="A35" s="382"/>
      <c r="B35" s="34" t="s">
        <v>45</v>
      </c>
      <c r="C35" s="216">
        <f>+'Т1 - број запослених'!AF36</f>
        <v>0</v>
      </c>
      <c r="D35" s="3"/>
      <c r="E35" s="216">
        <f>+'Т1 - број запослених'!BA36</f>
        <v>0</v>
      </c>
      <c r="F35" s="3"/>
      <c r="G35" s="216">
        <f>+'Т1 - број запослених'!BV36</f>
        <v>0</v>
      </c>
      <c r="H35" s="277"/>
      <c r="I35" s="160"/>
      <c r="J35" s="3"/>
      <c r="K35" s="297"/>
      <c r="L35" s="320"/>
      <c r="M35" s="320"/>
      <c r="N35" s="288">
        <f>+'Т1 - број запослених'!AR36</f>
        <v>0</v>
      </c>
      <c r="O35" s="3"/>
      <c r="P35" s="216">
        <f>+'Т1 - број запослених'!BM36</f>
        <v>0</v>
      </c>
      <c r="Q35" s="3"/>
      <c r="R35" s="216">
        <f>+'Т1 - број запослених'!CH36</f>
        <v>0</v>
      </c>
      <c r="S35" s="3"/>
    </row>
    <row r="36" spans="1:22" x14ac:dyDescent="0.25">
      <c r="A36" s="383"/>
      <c r="B36" s="34" t="s">
        <v>7</v>
      </c>
      <c r="C36" s="216">
        <f>+'Т1 - број запослених'!AF37</f>
        <v>0</v>
      </c>
      <c r="D36" s="3"/>
      <c r="E36" s="216">
        <f>+'Т1 - број запослених'!BA37</f>
        <v>0</v>
      </c>
      <c r="F36" s="3"/>
      <c r="G36" s="216">
        <f>+'Т1 - број запослених'!BV37</f>
        <v>0</v>
      </c>
      <c r="H36" s="277"/>
      <c r="I36" s="160"/>
      <c r="J36" s="3"/>
      <c r="K36" s="297"/>
      <c r="L36" s="320"/>
      <c r="M36" s="320"/>
      <c r="N36" s="288">
        <f>+'Т1 - број запослених'!AR37</f>
        <v>0</v>
      </c>
      <c r="O36" s="3"/>
      <c r="P36" s="216">
        <f>+'Т1 - број запослених'!BM37</f>
        <v>0</v>
      </c>
      <c r="Q36" s="3"/>
      <c r="R36" s="216">
        <f>+'Т1 - број запослених'!CH37</f>
        <v>0</v>
      </c>
      <c r="S36" s="3"/>
    </row>
    <row r="37" spans="1:22" x14ac:dyDescent="0.25">
      <c r="A37" s="386">
        <v>6</v>
      </c>
      <c r="B37" s="38" t="s">
        <v>11</v>
      </c>
      <c r="C37" s="215">
        <f>SUM(C38:C39)</f>
        <v>0</v>
      </c>
      <c r="D37" s="80"/>
      <c r="E37" s="215">
        <f>SUM(E38:E39)</f>
        <v>0</v>
      </c>
      <c r="F37" s="80"/>
      <c r="G37" s="215">
        <f>SUM(G38:G39)</f>
        <v>0</v>
      </c>
      <c r="H37" s="281"/>
      <c r="I37" s="306"/>
      <c r="J37" s="80"/>
      <c r="K37" s="307"/>
      <c r="L37" s="324">
        <v>9</v>
      </c>
      <c r="M37" s="324">
        <f>I37*1.09*12</f>
        <v>0</v>
      </c>
      <c r="N37" s="289">
        <f>SUM(N38:N39)</f>
        <v>0</v>
      </c>
      <c r="O37" s="80"/>
      <c r="P37" s="215">
        <f>SUM(P38:P39)</f>
        <v>0</v>
      </c>
      <c r="Q37" s="80"/>
      <c r="R37" s="215">
        <f>SUM(R38:R39)</f>
        <v>0</v>
      </c>
      <c r="S37" s="80"/>
    </row>
    <row r="38" spans="1:22" x14ac:dyDescent="0.25">
      <c r="A38" s="386"/>
      <c r="B38" s="12" t="s">
        <v>10</v>
      </c>
      <c r="C38" s="216">
        <f>+'Т1 - број запослених'!AF39</f>
        <v>0</v>
      </c>
      <c r="D38" s="4"/>
      <c r="E38" s="216">
        <f>+'Т1 - број запослених'!BA39</f>
        <v>0</v>
      </c>
      <c r="F38" s="4"/>
      <c r="G38" s="216">
        <f>+'Т1 - број запослених'!BV39</f>
        <v>0</v>
      </c>
      <c r="H38" s="282"/>
      <c r="I38" s="308"/>
      <c r="J38" s="4"/>
      <c r="K38" s="309"/>
      <c r="L38" s="325"/>
      <c r="M38" s="325"/>
      <c r="N38" s="288">
        <f>+'Т1 - број запослених'!AR39</f>
        <v>0</v>
      </c>
      <c r="O38" s="4"/>
      <c r="P38" s="216">
        <f>+'Т1 - број запослених'!BM39</f>
        <v>0</v>
      </c>
      <c r="Q38" s="4"/>
      <c r="R38" s="216">
        <f>+'Т1 - број запослених'!CH39</f>
        <v>0</v>
      </c>
      <c r="S38" s="4"/>
    </row>
    <row r="39" spans="1:22" x14ac:dyDescent="0.25">
      <c r="A39" s="386"/>
      <c r="B39" s="12" t="s">
        <v>9</v>
      </c>
      <c r="C39" s="216">
        <f>+'Т1 - број запослених'!AF40</f>
        <v>0</v>
      </c>
      <c r="D39" s="4"/>
      <c r="E39" s="216">
        <f>+'Т1 - број запослених'!BA40</f>
        <v>0</v>
      </c>
      <c r="F39" s="4"/>
      <c r="G39" s="216">
        <f>+'Т1 - број запослених'!BV40</f>
        <v>0</v>
      </c>
      <c r="H39" s="282"/>
      <c r="I39" s="308"/>
      <c r="J39" s="4"/>
      <c r="K39" s="309"/>
      <c r="L39" s="325"/>
      <c r="M39" s="325"/>
      <c r="N39" s="288">
        <f>+'Т1 - број запослених'!AR40</f>
        <v>0</v>
      </c>
      <c r="O39" s="4"/>
      <c r="P39" s="216">
        <f>+'Т1 - број запослених'!BM40</f>
        <v>0</v>
      </c>
      <c r="Q39" s="4"/>
      <c r="R39" s="216">
        <f>+'Т1 - број запослених'!CH40</f>
        <v>0</v>
      </c>
      <c r="S39" s="4"/>
    </row>
    <row r="40" spans="1:22" ht="34.5" customHeight="1" x14ac:dyDescent="0.25">
      <c r="A40" s="381">
        <v>7</v>
      </c>
      <c r="B40" s="8" t="s">
        <v>53</v>
      </c>
      <c r="C40" s="215">
        <f>C41+C44+C47</f>
        <v>0</v>
      </c>
      <c r="D40" s="215">
        <f t="shared" ref="D40:S40" si="2">D41+D44+D47</f>
        <v>0</v>
      </c>
      <c r="E40" s="215">
        <f t="shared" si="2"/>
        <v>0</v>
      </c>
      <c r="F40" s="215">
        <f t="shared" si="2"/>
        <v>0</v>
      </c>
      <c r="G40" s="215">
        <f t="shared" si="2"/>
        <v>0</v>
      </c>
      <c r="H40" s="283">
        <f t="shared" si="2"/>
        <v>0</v>
      </c>
      <c r="I40" s="310">
        <f t="shared" si="2"/>
        <v>0</v>
      </c>
      <c r="J40" s="215">
        <f t="shared" si="2"/>
        <v>0</v>
      </c>
      <c r="K40" s="311">
        <f t="shared" si="2"/>
        <v>0</v>
      </c>
      <c r="L40" s="326">
        <v>8</v>
      </c>
      <c r="M40" s="326">
        <f>I40*1.08*12</f>
        <v>0</v>
      </c>
      <c r="N40" s="289">
        <f t="shared" si="2"/>
        <v>0</v>
      </c>
      <c r="O40" s="215">
        <f t="shared" si="2"/>
        <v>0</v>
      </c>
      <c r="P40" s="215">
        <f t="shared" si="2"/>
        <v>0</v>
      </c>
      <c r="Q40" s="215">
        <f t="shared" si="2"/>
        <v>0</v>
      </c>
      <c r="R40" s="215">
        <f t="shared" si="2"/>
        <v>0</v>
      </c>
      <c r="S40" s="215">
        <f t="shared" si="2"/>
        <v>0</v>
      </c>
    </row>
    <row r="41" spans="1:22" x14ac:dyDescent="0.25">
      <c r="A41" s="382"/>
      <c r="B41" s="82" t="s">
        <v>46</v>
      </c>
      <c r="C41" s="216">
        <f>C42+C43</f>
        <v>0</v>
      </c>
      <c r="D41" s="81"/>
      <c r="E41" s="216">
        <f>E42+E43</f>
        <v>0</v>
      </c>
      <c r="F41" s="81"/>
      <c r="G41" s="216">
        <f>G42+G43</f>
        <v>0</v>
      </c>
      <c r="H41" s="280"/>
      <c r="I41" s="302"/>
      <c r="J41" s="81"/>
      <c r="K41" s="303"/>
      <c r="L41" s="322"/>
      <c r="M41" s="322"/>
      <c r="N41" s="288">
        <f>N42+N43</f>
        <v>0</v>
      </c>
      <c r="O41" s="81"/>
      <c r="P41" s="216">
        <f>P42+P43</f>
        <v>0</v>
      </c>
      <c r="Q41" s="81"/>
      <c r="R41" s="216">
        <f>R42+R43</f>
        <v>0</v>
      </c>
      <c r="S41" s="81"/>
    </row>
    <row r="42" spans="1:22" x14ac:dyDescent="0.25">
      <c r="A42" s="382"/>
      <c r="B42" s="34" t="s">
        <v>6</v>
      </c>
      <c r="C42" s="216">
        <f>+'Т1 - број запослених'!AF43</f>
        <v>0</v>
      </c>
      <c r="D42" s="3"/>
      <c r="E42" s="216">
        <f>+'Т1 - број запослених'!BA43</f>
        <v>0</v>
      </c>
      <c r="F42" s="3"/>
      <c r="G42" s="216">
        <f>+'Т1 - број запослених'!BV43</f>
        <v>0</v>
      </c>
      <c r="H42" s="277"/>
      <c r="I42" s="160"/>
      <c r="J42" s="3"/>
      <c r="K42" s="297"/>
      <c r="L42" s="320"/>
      <c r="M42" s="320"/>
      <c r="N42" s="288">
        <f>+'Т1 - број запослених'!AR43</f>
        <v>0</v>
      </c>
      <c r="O42" s="3"/>
      <c r="P42" s="216">
        <f>+'Т1 - број запослених'!BM43</f>
        <v>0</v>
      </c>
      <c r="Q42" s="3"/>
      <c r="R42" s="216">
        <f>+'Т1 - број запослених'!CH43</f>
        <v>0</v>
      </c>
      <c r="S42" s="3"/>
    </row>
    <row r="43" spans="1:22" ht="15.75" thickBot="1" x14ac:dyDescent="0.3">
      <c r="A43" s="382"/>
      <c r="B43" s="35" t="s">
        <v>7</v>
      </c>
      <c r="C43" s="216">
        <f>+'Т1 - број запослених'!AF44</f>
        <v>0</v>
      </c>
      <c r="D43" s="3"/>
      <c r="E43" s="216">
        <f>+'Т1 - број запослених'!BA44</f>
        <v>0</v>
      </c>
      <c r="F43" s="3"/>
      <c r="G43" s="216">
        <f>+'Т1 - број запослених'!BV44</f>
        <v>0</v>
      </c>
      <c r="H43" s="277"/>
      <c r="I43" s="160"/>
      <c r="J43" s="3"/>
      <c r="K43" s="297"/>
      <c r="L43" s="320"/>
      <c r="M43" s="320"/>
      <c r="N43" s="288">
        <f>+'Т1 - број запослених'!AR44</f>
        <v>0</v>
      </c>
      <c r="O43" s="3"/>
      <c r="P43" s="216">
        <f>+'Т1 - број запослених'!BM44</f>
        <v>0</v>
      </c>
      <c r="Q43" s="3"/>
      <c r="R43" s="216">
        <f>+'Т1 - број запослених'!CH44</f>
        <v>0</v>
      </c>
      <c r="S43" s="3"/>
    </row>
    <row r="44" spans="1:22" x14ac:dyDescent="0.25">
      <c r="A44" s="382"/>
      <c r="B44" s="88" t="s">
        <v>47</v>
      </c>
      <c r="C44" s="217">
        <f>C45+C46</f>
        <v>0</v>
      </c>
      <c r="D44" s="86"/>
      <c r="E44" s="217">
        <f>E45+E46</f>
        <v>0</v>
      </c>
      <c r="F44" s="86"/>
      <c r="G44" s="217">
        <f>G45+G46</f>
        <v>0</v>
      </c>
      <c r="H44" s="284"/>
      <c r="I44" s="312"/>
      <c r="J44" s="272"/>
      <c r="K44" s="313"/>
      <c r="L44" s="327"/>
      <c r="M44" s="327"/>
      <c r="N44" s="290">
        <f>N45+N46</f>
        <v>0</v>
      </c>
      <c r="O44" s="86"/>
      <c r="P44" s="217">
        <f>P45+P46</f>
        <v>0</v>
      </c>
      <c r="Q44" s="86"/>
      <c r="R44" s="217">
        <f>R45+R46</f>
        <v>0</v>
      </c>
      <c r="S44" s="86"/>
    </row>
    <row r="45" spans="1:22" x14ac:dyDescent="0.25">
      <c r="A45" s="382"/>
      <c r="B45" s="34" t="s">
        <v>6</v>
      </c>
      <c r="C45" s="216">
        <f>+'Т1 - број запослених'!AF46</f>
        <v>0</v>
      </c>
      <c r="D45" s="3"/>
      <c r="E45" s="216">
        <f>+'Т1 - број запослених'!BA46</f>
        <v>0</v>
      </c>
      <c r="F45" s="3"/>
      <c r="G45" s="216">
        <f>+'Т1 - број запослених'!BV46</f>
        <v>0</v>
      </c>
      <c r="H45" s="277"/>
      <c r="I45" s="160"/>
      <c r="J45" s="3"/>
      <c r="K45" s="297"/>
      <c r="L45" s="320"/>
      <c r="M45" s="320"/>
      <c r="N45" s="288">
        <f>+'Т1 - број запослених'!AR46</f>
        <v>0</v>
      </c>
      <c r="O45" s="3"/>
      <c r="P45" s="216">
        <f>+'Т1 - број запослених'!BM46</f>
        <v>0</v>
      </c>
      <c r="Q45" s="3"/>
      <c r="R45" s="216">
        <f>+'Т1 - број запослених'!CH46</f>
        <v>0</v>
      </c>
      <c r="S45" s="3"/>
      <c r="V45" s="15"/>
    </row>
    <row r="46" spans="1:22" ht="15.75" thickBot="1" x14ac:dyDescent="0.3">
      <c r="A46" s="382"/>
      <c r="B46" s="35" t="s">
        <v>7</v>
      </c>
      <c r="C46" s="216">
        <f>+'Т1 - број запослених'!AF47</f>
        <v>0</v>
      </c>
      <c r="D46" s="3"/>
      <c r="E46" s="216">
        <f>+'Т1 - број запослених'!BA47</f>
        <v>0</v>
      </c>
      <c r="F46" s="3"/>
      <c r="G46" s="216">
        <f>+'Т1 - број запослених'!BV47</f>
        <v>0</v>
      </c>
      <c r="H46" s="277"/>
      <c r="I46" s="160"/>
      <c r="J46" s="3"/>
      <c r="K46" s="297"/>
      <c r="L46" s="320"/>
      <c r="M46" s="320"/>
      <c r="N46" s="288">
        <f>+'Т1 - број запослених'!AR47</f>
        <v>0</v>
      </c>
      <c r="O46" s="3"/>
      <c r="P46" s="216">
        <f>+'Т1 - број запослених'!BM47</f>
        <v>0</v>
      </c>
      <c r="Q46" s="3"/>
      <c r="R46" s="216">
        <f>+'Т1 - број запослених'!CH47</f>
        <v>0</v>
      </c>
      <c r="S46" s="3"/>
      <c r="V46" s="15"/>
    </row>
    <row r="47" spans="1:22" x14ac:dyDescent="0.25">
      <c r="A47" s="382"/>
      <c r="B47" s="89" t="s">
        <v>48</v>
      </c>
      <c r="C47" s="217">
        <f>C48+C49</f>
        <v>0</v>
      </c>
      <c r="D47" s="80"/>
      <c r="E47" s="217">
        <f>E48+E49</f>
        <v>0</v>
      </c>
      <c r="F47" s="80"/>
      <c r="G47" s="217">
        <f>G48+G49</f>
        <v>0</v>
      </c>
      <c r="H47" s="281"/>
      <c r="I47" s="304"/>
      <c r="J47" s="271"/>
      <c r="K47" s="305"/>
      <c r="L47" s="323"/>
      <c r="M47" s="323"/>
      <c r="N47" s="290">
        <f>N48+N49</f>
        <v>0</v>
      </c>
      <c r="O47" s="80"/>
      <c r="P47" s="217">
        <f>P48+P49</f>
        <v>0</v>
      </c>
      <c r="Q47" s="80"/>
      <c r="R47" s="217">
        <f>R48+R49</f>
        <v>0</v>
      </c>
      <c r="S47" s="80"/>
      <c r="V47" s="15"/>
    </row>
    <row r="48" spans="1:22" x14ac:dyDescent="0.25">
      <c r="A48" s="382"/>
      <c r="B48" s="34" t="s">
        <v>6</v>
      </c>
      <c r="C48" s="216">
        <f>+'Т1 - број запослених'!AF49</f>
        <v>0</v>
      </c>
      <c r="D48" s="3"/>
      <c r="E48" s="216">
        <f>+'Т1 - број запослених'!BA49</f>
        <v>0</v>
      </c>
      <c r="F48" s="3"/>
      <c r="G48" s="216">
        <f>+'Т1 - број запослених'!BV49</f>
        <v>0</v>
      </c>
      <c r="H48" s="277"/>
      <c r="I48" s="160"/>
      <c r="J48" s="3"/>
      <c r="K48" s="297"/>
      <c r="L48" s="320"/>
      <c r="M48" s="320"/>
      <c r="N48" s="288">
        <f>+'Т1 - број запослених'!AR49</f>
        <v>0</v>
      </c>
      <c r="O48" s="3"/>
      <c r="P48" s="216">
        <f>+'Т1 - број запослених'!BM49</f>
        <v>0</v>
      </c>
      <c r="Q48" s="3"/>
      <c r="R48" s="216">
        <f>+'Т1 - број запослених'!CH49</f>
        <v>0</v>
      </c>
      <c r="S48" s="3"/>
      <c r="V48" s="15"/>
    </row>
    <row r="49" spans="1:22" ht="15" customHeight="1" thickBot="1" x14ac:dyDescent="0.3">
      <c r="A49" s="382"/>
      <c r="B49" s="35" t="s">
        <v>7</v>
      </c>
      <c r="C49" s="216">
        <f>+'Т1 - број запослених'!AF50</f>
        <v>0</v>
      </c>
      <c r="D49" s="3"/>
      <c r="E49" s="216">
        <f>+'Т1 - број запослених'!BA50</f>
        <v>0</v>
      </c>
      <c r="F49" s="3"/>
      <c r="G49" s="216">
        <f>+'Т1 - број запослених'!BV50</f>
        <v>0</v>
      </c>
      <c r="H49" s="277"/>
      <c r="I49" s="160"/>
      <c r="J49" s="3"/>
      <c r="K49" s="297"/>
      <c r="L49" s="320"/>
      <c r="M49" s="320"/>
      <c r="N49" s="288">
        <f>+'Т1 - број запослених'!AR50</f>
        <v>0</v>
      </c>
      <c r="O49" s="3"/>
      <c r="P49" s="216">
        <f>+'Т1 - број запослених'!BM50</f>
        <v>0</v>
      </c>
      <c r="Q49" s="3"/>
      <c r="R49" s="216">
        <f>+'Т1 - број запослених'!CH50</f>
        <v>0</v>
      </c>
      <c r="S49" s="3"/>
      <c r="V49" s="15"/>
    </row>
    <row r="50" spans="1:22" ht="60" x14ac:dyDescent="0.25">
      <c r="A50" s="39">
        <v>8</v>
      </c>
      <c r="B50" s="96" t="s">
        <v>12</v>
      </c>
      <c r="C50" s="94">
        <f t="shared" ref="C50:K50" si="3">C8+C12+C15+C31+C34+C37+C40</f>
        <v>0</v>
      </c>
      <c r="D50" s="40">
        <f t="shared" si="3"/>
        <v>0</v>
      </c>
      <c r="E50" s="219">
        <f t="shared" si="3"/>
        <v>0</v>
      </c>
      <c r="F50" s="40">
        <f t="shared" si="3"/>
        <v>0</v>
      </c>
      <c r="G50" s="219">
        <f t="shared" si="3"/>
        <v>0</v>
      </c>
      <c r="H50" s="285">
        <f t="shared" si="3"/>
        <v>0</v>
      </c>
      <c r="I50" s="314">
        <f t="shared" si="3"/>
        <v>0</v>
      </c>
      <c r="J50" s="40">
        <f t="shared" si="3"/>
        <v>0</v>
      </c>
      <c r="K50" s="315">
        <f t="shared" si="3"/>
        <v>0</v>
      </c>
      <c r="L50" s="328"/>
      <c r="M50" s="328">
        <f t="shared" ref="M50:S50" si="4">M8+M12+M15+M31+M34+M37+M40</f>
        <v>0</v>
      </c>
      <c r="N50" s="292">
        <f t="shared" si="4"/>
        <v>0</v>
      </c>
      <c r="O50" s="40">
        <f t="shared" si="4"/>
        <v>0</v>
      </c>
      <c r="P50" s="219">
        <f t="shared" si="4"/>
        <v>0</v>
      </c>
      <c r="Q50" s="40">
        <f t="shared" si="4"/>
        <v>0</v>
      </c>
      <c r="R50" s="219">
        <f t="shared" si="4"/>
        <v>0</v>
      </c>
      <c r="S50" s="40">
        <f t="shared" si="4"/>
        <v>0</v>
      </c>
    </row>
    <row r="51" spans="1:22" x14ac:dyDescent="0.25">
      <c r="A51" s="41"/>
      <c r="B51" s="34" t="s">
        <v>5</v>
      </c>
      <c r="C51" s="216">
        <f>+'Т1 - број запослених'!AF55</f>
        <v>0</v>
      </c>
      <c r="D51" s="3"/>
      <c r="E51" s="216">
        <f>+'Т1 - број запослених'!BA55</f>
        <v>0</v>
      </c>
      <c r="F51" s="3"/>
      <c r="G51" s="216">
        <f>+'Т1 - број запослених'!BV55</f>
        <v>0</v>
      </c>
      <c r="H51" s="277"/>
      <c r="I51" s="160"/>
      <c r="J51" s="3"/>
      <c r="K51" s="297"/>
      <c r="L51" s="320"/>
      <c r="M51" s="320"/>
      <c r="N51" s="288">
        <f>+'Т1 - број запослених'!AR55</f>
        <v>0</v>
      </c>
      <c r="O51" s="3"/>
      <c r="P51" s="216">
        <f>+'Т1 - број запослених'!BM55</f>
        <v>0</v>
      </c>
      <c r="Q51" s="3"/>
      <c r="R51" s="216">
        <f>+'Т1 - број запослених'!CH55</f>
        <v>0</v>
      </c>
      <c r="S51" s="3"/>
    </row>
    <row r="52" spans="1:22" x14ac:dyDescent="0.25">
      <c r="A52" s="41"/>
      <c r="B52" s="34" t="s">
        <v>6</v>
      </c>
      <c r="C52" s="216">
        <f>+'Т1 - број запослених'!AF56</f>
        <v>0</v>
      </c>
      <c r="D52" s="3"/>
      <c r="E52" s="216">
        <f>+'Т1 - број запослених'!BA56</f>
        <v>0</v>
      </c>
      <c r="F52" s="3"/>
      <c r="G52" s="216">
        <f>+'Т1 - број запослених'!BV56</f>
        <v>0</v>
      </c>
      <c r="H52" s="277"/>
      <c r="I52" s="160"/>
      <c r="J52" s="3"/>
      <c r="K52" s="297"/>
      <c r="L52" s="320"/>
      <c r="M52" s="320"/>
      <c r="N52" s="288">
        <f>+'Т1 - број запослених'!AR56</f>
        <v>0</v>
      </c>
      <c r="O52" s="3"/>
      <c r="P52" s="216">
        <f>+'Т1 - број запослених'!BM56</f>
        <v>0</v>
      </c>
      <c r="Q52" s="3"/>
      <c r="R52" s="216">
        <f>+'Т1 - број запослених'!CH56</f>
        <v>0</v>
      </c>
      <c r="S52" s="3"/>
    </row>
    <row r="53" spans="1:22" x14ac:dyDescent="0.25">
      <c r="A53" s="41"/>
      <c r="B53" s="34" t="s">
        <v>7</v>
      </c>
      <c r="C53" s="216">
        <f>+'Т1 - број запослених'!AF57</f>
        <v>0</v>
      </c>
      <c r="D53" s="3"/>
      <c r="E53" s="216">
        <f>+'Т1 - број запослених'!BA57</f>
        <v>0</v>
      </c>
      <c r="F53" s="275"/>
      <c r="G53" s="216">
        <f>+'Т1 - број запослених'!BV57</f>
        <v>0</v>
      </c>
      <c r="H53" s="277"/>
      <c r="I53" s="160"/>
      <c r="J53" s="3"/>
      <c r="K53" s="297"/>
      <c r="L53" s="320"/>
      <c r="M53" s="320"/>
      <c r="N53" s="288">
        <f>+'Т1 - број запослених'!AR57</f>
        <v>0</v>
      </c>
      <c r="O53" s="3"/>
      <c r="P53" s="216">
        <f>+'Т1 - број запослених'!BM57</f>
        <v>0</v>
      </c>
      <c r="Q53" s="3"/>
      <c r="R53" s="216">
        <f>+'Т1 - број запослених'!CH57</f>
        <v>0</v>
      </c>
      <c r="S53" s="3"/>
    </row>
  </sheetData>
  <sheetProtection algorithmName="SHA-512" hashValue="XySXe1JZL18fG2ZBoOeNok9H6dkrN+0b4pGb/tRRfpLCYhdJ4JnPkc2plVxLbrbYEayi0BHe/bj5zrlx78ckKA==" saltValue="U43B9qD+Qp7DxeL+ZRS2qQ==" spinCount="100000" sheet="1" objects="1" scenarios="1" formatRows="0"/>
  <mergeCells count="30">
    <mergeCell ref="I4:K4"/>
    <mergeCell ref="I6:I7"/>
    <mergeCell ref="J6:J7"/>
    <mergeCell ref="K6:K7"/>
    <mergeCell ref="A34:A36"/>
    <mergeCell ref="A6:A7"/>
    <mergeCell ref="B6:B7"/>
    <mergeCell ref="C6:C7"/>
    <mergeCell ref="A37:A39"/>
    <mergeCell ref="A40:A49"/>
    <mergeCell ref="A2:B2"/>
    <mergeCell ref="C2:H2"/>
    <mergeCell ref="C4:H4"/>
    <mergeCell ref="D3:Q3"/>
    <mergeCell ref="D6:D7"/>
    <mergeCell ref="G6:G7"/>
    <mergeCell ref="A15:A30"/>
    <mergeCell ref="A31:A33"/>
    <mergeCell ref="A8:A11"/>
    <mergeCell ref="A12:A14"/>
    <mergeCell ref="N4:S4"/>
    <mergeCell ref="P6:P7"/>
    <mergeCell ref="Q6:Q7"/>
    <mergeCell ref="S6:S7"/>
    <mergeCell ref="N6:N7"/>
    <mergeCell ref="O6:O7"/>
    <mergeCell ref="R6:R7"/>
    <mergeCell ref="H6:H7"/>
    <mergeCell ref="E6:E7"/>
    <mergeCell ref="F6:F7"/>
  </mergeCells>
  <pageMargins left="0.11811023622047245" right="0.11811023622047245" top="0.15748031496062992" bottom="0.15748031496062992" header="0.11811023622047245" footer="0.31496062992125984"/>
  <pageSetup paperSize="9" scale="50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28"/>
  <sheetViews>
    <sheetView zoomScale="120" zoomScaleNormal="120" workbookViewId="0">
      <selection activeCell="C2" sqref="C2:F2"/>
    </sheetView>
  </sheetViews>
  <sheetFormatPr defaultColWidth="9.140625" defaultRowHeight="15" x14ac:dyDescent="0.25"/>
  <cols>
    <col min="1" max="1" width="8.28515625" style="14" customWidth="1"/>
    <col min="2" max="2" width="25.5703125" style="14" customWidth="1"/>
    <col min="3" max="3" width="17.28515625" style="14" customWidth="1"/>
    <col min="4" max="5" width="15" style="14" customWidth="1"/>
    <col min="6" max="6" width="13" style="14" customWidth="1"/>
    <col min="7" max="7" width="15.140625" style="14" customWidth="1"/>
    <col min="8" max="8" width="13.28515625" style="14" customWidth="1"/>
    <col min="9" max="9" width="18.42578125" style="14" customWidth="1"/>
    <col min="10" max="16384" width="9.140625" style="14"/>
  </cols>
  <sheetData>
    <row r="2" spans="1:9" ht="15.75" x14ac:dyDescent="0.25">
      <c r="A2" s="380" t="s">
        <v>76</v>
      </c>
      <c r="B2" s="380"/>
      <c r="C2" s="407">
        <f>+'Т1 - број запослених'!C2:L2</f>
        <v>0</v>
      </c>
      <c r="D2" s="407"/>
      <c r="E2" s="407"/>
      <c r="F2" s="407"/>
      <c r="G2" s="7"/>
      <c r="H2" s="7"/>
    </row>
    <row r="4" spans="1:9" ht="43.5" customHeight="1" x14ac:dyDescent="0.25">
      <c r="B4" s="406" t="s">
        <v>135</v>
      </c>
      <c r="C4" s="406"/>
      <c r="D4" s="406"/>
      <c r="E4" s="406"/>
      <c r="F4" s="406"/>
      <c r="G4" s="406"/>
      <c r="H4" s="406"/>
    </row>
    <row r="6" spans="1:9" ht="18.75" x14ac:dyDescent="0.3">
      <c r="B6" s="228" t="s">
        <v>37</v>
      </c>
      <c r="H6" s="31"/>
    </row>
    <row r="7" spans="1:9" ht="93" customHeight="1" x14ac:dyDescent="0.25">
      <c r="A7" s="32" t="s">
        <v>2</v>
      </c>
      <c r="B7" s="32" t="s">
        <v>136</v>
      </c>
      <c r="C7" s="32" t="s">
        <v>54</v>
      </c>
      <c r="D7" s="42" t="s">
        <v>55</v>
      </c>
      <c r="E7" s="42" t="s">
        <v>56</v>
      </c>
      <c r="F7" s="42" t="s">
        <v>57</v>
      </c>
      <c r="G7" s="42" t="s">
        <v>58</v>
      </c>
      <c r="H7" s="42" t="s">
        <v>59</v>
      </c>
      <c r="I7" s="11" t="s">
        <v>137</v>
      </c>
    </row>
    <row r="8" spans="1:9" x14ac:dyDescent="0.25">
      <c r="A8" s="43">
        <v>1</v>
      </c>
      <c r="B8" s="1">
        <v>2</v>
      </c>
      <c r="C8" s="1">
        <v>3</v>
      </c>
      <c r="D8" s="1">
        <v>4</v>
      </c>
      <c r="E8" s="1">
        <v>5</v>
      </c>
      <c r="F8" s="1">
        <v>6</v>
      </c>
      <c r="G8" s="1">
        <v>7</v>
      </c>
      <c r="H8" s="1">
        <v>8</v>
      </c>
      <c r="I8" s="44" t="s">
        <v>51</v>
      </c>
    </row>
    <row r="9" spans="1:9" x14ac:dyDescent="0.25">
      <c r="A9" s="42">
        <v>1</v>
      </c>
      <c r="B9" s="83"/>
      <c r="C9" s="83"/>
      <c r="D9" s="80"/>
      <c r="E9" s="80"/>
      <c r="F9" s="80"/>
      <c r="G9" s="80"/>
      <c r="H9" s="221">
        <f>D9+F9</f>
        <v>0</v>
      </c>
      <c r="I9" s="225">
        <f>E9+G9</f>
        <v>0</v>
      </c>
    </row>
    <row r="10" spans="1:9" x14ac:dyDescent="0.25">
      <c r="A10" s="42">
        <v>2</v>
      </c>
      <c r="B10" s="83"/>
      <c r="C10" s="83"/>
      <c r="D10" s="80"/>
      <c r="E10" s="80"/>
      <c r="F10" s="80"/>
      <c r="G10" s="80"/>
      <c r="H10" s="221">
        <f t="shared" ref="H10:H27" si="0">D10+F10</f>
        <v>0</v>
      </c>
      <c r="I10" s="225">
        <f t="shared" ref="I10:I27" si="1">E10+G10</f>
        <v>0</v>
      </c>
    </row>
    <row r="11" spans="1:9" x14ac:dyDescent="0.25">
      <c r="A11" s="42">
        <v>3</v>
      </c>
      <c r="B11" s="83"/>
      <c r="C11" s="83"/>
      <c r="D11" s="80"/>
      <c r="E11" s="80"/>
      <c r="F11" s="80"/>
      <c r="G11" s="80"/>
      <c r="H11" s="221">
        <f t="shared" si="0"/>
        <v>0</v>
      </c>
      <c r="I11" s="225">
        <f t="shared" si="1"/>
        <v>0</v>
      </c>
    </row>
    <row r="12" spans="1:9" x14ac:dyDescent="0.25">
      <c r="A12" s="42">
        <v>4</v>
      </c>
      <c r="B12" s="83"/>
      <c r="C12" s="83"/>
      <c r="D12" s="80"/>
      <c r="E12" s="80"/>
      <c r="F12" s="80"/>
      <c r="G12" s="80"/>
      <c r="H12" s="221">
        <f t="shared" si="0"/>
        <v>0</v>
      </c>
      <c r="I12" s="225">
        <f t="shared" si="1"/>
        <v>0</v>
      </c>
    </row>
    <row r="13" spans="1:9" x14ac:dyDescent="0.25">
      <c r="A13" s="42">
        <v>5</v>
      </c>
      <c r="B13" s="84"/>
      <c r="C13" s="84"/>
      <c r="D13" s="80"/>
      <c r="E13" s="80"/>
      <c r="F13" s="80"/>
      <c r="G13" s="80"/>
      <c r="H13" s="221">
        <f t="shared" si="0"/>
        <v>0</v>
      </c>
      <c r="I13" s="225">
        <f t="shared" si="1"/>
        <v>0</v>
      </c>
    </row>
    <row r="14" spans="1:9" x14ac:dyDescent="0.25">
      <c r="A14" s="42">
        <v>6</v>
      </c>
      <c r="B14" s="79"/>
      <c r="C14" s="79"/>
      <c r="D14" s="80"/>
      <c r="E14" s="80"/>
      <c r="F14" s="80"/>
      <c r="G14" s="80"/>
      <c r="H14" s="221">
        <f t="shared" si="0"/>
        <v>0</v>
      </c>
      <c r="I14" s="225">
        <f t="shared" si="1"/>
        <v>0</v>
      </c>
    </row>
    <row r="15" spans="1:9" x14ac:dyDescent="0.25">
      <c r="A15" s="42">
        <v>7</v>
      </c>
      <c r="B15" s="79"/>
      <c r="C15" s="79"/>
      <c r="D15" s="80"/>
      <c r="E15" s="80"/>
      <c r="F15" s="80"/>
      <c r="G15" s="80"/>
      <c r="H15" s="221">
        <f t="shared" si="0"/>
        <v>0</v>
      </c>
      <c r="I15" s="225">
        <f t="shared" si="1"/>
        <v>0</v>
      </c>
    </row>
    <row r="16" spans="1:9" x14ac:dyDescent="0.25">
      <c r="A16" s="42">
        <v>8</v>
      </c>
      <c r="B16" s="85"/>
      <c r="C16" s="85"/>
      <c r="D16" s="85"/>
      <c r="E16" s="75"/>
      <c r="F16" s="85"/>
      <c r="G16" s="75"/>
      <c r="H16" s="221">
        <f t="shared" si="0"/>
        <v>0</v>
      </c>
      <c r="I16" s="225">
        <f t="shared" si="1"/>
        <v>0</v>
      </c>
    </row>
    <row r="17" spans="1:9" x14ac:dyDescent="0.25">
      <c r="A17" s="42">
        <v>9</v>
      </c>
      <c r="B17" s="85"/>
      <c r="C17" s="85"/>
      <c r="D17" s="85"/>
      <c r="E17" s="75"/>
      <c r="F17" s="85"/>
      <c r="G17" s="75"/>
      <c r="H17" s="221">
        <f t="shared" si="0"/>
        <v>0</v>
      </c>
      <c r="I17" s="225">
        <f t="shared" si="1"/>
        <v>0</v>
      </c>
    </row>
    <row r="18" spans="1:9" x14ac:dyDescent="0.25">
      <c r="A18" s="42">
        <v>10</v>
      </c>
      <c r="B18" s="85"/>
      <c r="C18" s="85"/>
      <c r="D18" s="85"/>
      <c r="E18" s="75"/>
      <c r="F18" s="85"/>
      <c r="G18" s="75"/>
      <c r="H18" s="221">
        <f t="shared" si="0"/>
        <v>0</v>
      </c>
      <c r="I18" s="225">
        <f t="shared" si="1"/>
        <v>0</v>
      </c>
    </row>
    <row r="19" spans="1:9" x14ac:dyDescent="0.25">
      <c r="A19" s="42">
        <v>11</v>
      </c>
      <c r="B19" s="85"/>
      <c r="C19" s="85"/>
      <c r="D19" s="85"/>
      <c r="E19" s="75"/>
      <c r="F19" s="85"/>
      <c r="G19" s="75"/>
      <c r="H19" s="221">
        <f t="shared" si="0"/>
        <v>0</v>
      </c>
      <c r="I19" s="225">
        <f t="shared" si="1"/>
        <v>0</v>
      </c>
    </row>
    <row r="20" spans="1:9" x14ac:dyDescent="0.25">
      <c r="A20" s="42">
        <v>12</v>
      </c>
      <c r="B20" s="85"/>
      <c r="C20" s="85"/>
      <c r="D20" s="85"/>
      <c r="E20" s="75"/>
      <c r="F20" s="85"/>
      <c r="G20" s="75"/>
      <c r="H20" s="221">
        <f t="shared" si="0"/>
        <v>0</v>
      </c>
      <c r="I20" s="225">
        <f t="shared" si="1"/>
        <v>0</v>
      </c>
    </row>
    <row r="21" spans="1:9" x14ac:dyDescent="0.25">
      <c r="A21" s="42">
        <v>13</v>
      </c>
      <c r="B21" s="85"/>
      <c r="C21" s="85"/>
      <c r="D21" s="85"/>
      <c r="E21" s="75"/>
      <c r="F21" s="85"/>
      <c r="G21" s="75"/>
      <c r="H21" s="221">
        <f t="shared" si="0"/>
        <v>0</v>
      </c>
      <c r="I21" s="225">
        <f t="shared" si="1"/>
        <v>0</v>
      </c>
    </row>
    <row r="22" spans="1:9" x14ac:dyDescent="0.25">
      <c r="A22" s="42">
        <v>14</v>
      </c>
      <c r="B22" s="85"/>
      <c r="C22" s="85"/>
      <c r="D22" s="85"/>
      <c r="E22" s="75"/>
      <c r="F22" s="85"/>
      <c r="G22" s="75"/>
      <c r="H22" s="221">
        <f t="shared" si="0"/>
        <v>0</v>
      </c>
      <c r="I22" s="225">
        <f t="shared" si="1"/>
        <v>0</v>
      </c>
    </row>
    <row r="23" spans="1:9" x14ac:dyDescent="0.25">
      <c r="A23" s="42">
        <v>15</v>
      </c>
      <c r="B23" s="85"/>
      <c r="C23" s="85"/>
      <c r="D23" s="85"/>
      <c r="E23" s="75"/>
      <c r="F23" s="85"/>
      <c r="G23" s="75"/>
      <c r="H23" s="221">
        <f t="shared" si="0"/>
        <v>0</v>
      </c>
      <c r="I23" s="225">
        <f t="shared" si="1"/>
        <v>0</v>
      </c>
    </row>
    <row r="24" spans="1:9" x14ac:dyDescent="0.25">
      <c r="A24" s="42">
        <v>16</v>
      </c>
      <c r="B24" s="85"/>
      <c r="C24" s="85"/>
      <c r="D24" s="85"/>
      <c r="E24" s="75"/>
      <c r="F24" s="85"/>
      <c r="G24" s="75"/>
      <c r="H24" s="221">
        <f t="shared" si="0"/>
        <v>0</v>
      </c>
      <c r="I24" s="225">
        <f t="shared" si="1"/>
        <v>0</v>
      </c>
    </row>
    <row r="25" spans="1:9" x14ac:dyDescent="0.25">
      <c r="A25" s="42">
        <v>17</v>
      </c>
      <c r="B25" s="85"/>
      <c r="C25" s="85"/>
      <c r="D25" s="85"/>
      <c r="E25" s="75"/>
      <c r="F25" s="85"/>
      <c r="G25" s="75"/>
      <c r="H25" s="221">
        <f t="shared" si="0"/>
        <v>0</v>
      </c>
      <c r="I25" s="225">
        <f t="shared" si="1"/>
        <v>0</v>
      </c>
    </row>
    <row r="26" spans="1:9" x14ac:dyDescent="0.25">
      <c r="A26" s="42">
        <v>18</v>
      </c>
      <c r="B26" s="85"/>
      <c r="C26" s="85"/>
      <c r="D26" s="85"/>
      <c r="E26" s="75"/>
      <c r="F26" s="85"/>
      <c r="G26" s="75"/>
      <c r="H26" s="221">
        <f t="shared" si="0"/>
        <v>0</v>
      </c>
      <c r="I26" s="225">
        <f t="shared" si="1"/>
        <v>0</v>
      </c>
    </row>
    <row r="27" spans="1:9" x14ac:dyDescent="0.25">
      <c r="A27" s="42">
        <v>19</v>
      </c>
      <c r="B27" s="85"/>
      <c r="C27" s="85"/>
      <c r="D27" s="85"/>
      <c r="E27" s="75"/>
      <c r="F27" s="85"/>
      <c r="G27" s="75"/>
      <c r="H27" s="221">
        <f t="shared" si="0"/>
        <v>0</v>
      </c>
      <c r="I27" s="225">
        <f t="shared" si="1"/>
        <v>0</v>
      </c>
    </row>
    <row r="28" spans="1:9" x14ac:dyDescent="0.25">
      <c r="A28" s="42">
        <v>20</v>
      </c>
      <c r="B28" s="85"/>
      <c r="C28" s="85"/>
      <c r="D28" s="225">
        <f>SUM(D9:D19)</f>
        <v>0</v>
      </c>
      <c r="E28" s="225">
        <f t="shared" ref="E28:G28" si="2">SUM(E9:E19)</f>
        <v>0</v>
      </c>
      <c r="F28" s="225">
        <f t="shared" si="2"/>
        <v>0</v>
      </c>
      <c r="G28" s="225">
        <f t="shared" si="2"/>
        <v>0</v>
      </c>
      <c r="H28" s="225">
        <f>SUM(H9:H27)</f>
        <v>0</v>
      </c>
      <c r="I28" s="225">
        <f>SUM(I9:I27)</f>
        <v>0</v>
      </c>
    </row>
  </sheetData>
  <sheetProtection algorithmName="SHA-512" hashValue="zromv39guf7UCkj+mwJsE6tF6ZNJM6ubS3ZzhX9MXqn7PZTY3zRh0HsdzjSik3gu3J85u7YO1gvT0WjB8zQBVg==" saltValue="6YaMNuywfuOvppPd2D1mwA==" spinCount="100000" sheet="1" objects="1" scenarios="1" formatColumns="0" formatRows="0" insertRows="0"/>
  <mergeCells count="3">
    <mergeCell ref="B4:H4"/>
    <mergeCell ref="A2:B2"/>
    <mergeCell ref="C2:F2"/>
  </mergeCell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M25"/>
  <sheetViews>
    <sheetView zoomScale="110" zoomScaleNormal="110" workbookViewId="0">
      <selection activeCell="C7" sqref="C7"/>
    </sheetView>
  </sheetViews>
  <sheetFormatPr defaultColWidth="9.140625" defaultRowHeight="15" x14ac:dyDescent="0.25"/>
  <cols>
    <col min="1" max="1" width="8.28515625" style="14" customWidth="1"/>
    <col min="2" max="2" width="26.28515625" style="14" customWidth="1"/>
    <col min="3" max="3" width="19.7109375" style="14" customWidth="1"/>
    <col min="4" max="4" width="17.7109375" style="14" customWidth="1"/>
    <col min="5" max="5" width="16.7109375" style="14" customWidth="1"/>
    <col min="6" max="6" width="19.7109375" style="14" customWidth="1"/>
    <col min="7" max="8" width="17.7109375" style="14" customWidth="1"/>
    <col min="9" max="9" width="20.28515625" style="14" customWidth="1"/>
    <col min="10" max="10" width="16.7109375" style="14" customWidth="1"/>
    <col min="11" max="16384" width="9.140625" style="14"/>
  </cols>
  <sheetData>
    <row r="2" spans="1:9" ht="15.75" x14ac:dyDescent="0.25">
      <c r="A2" s="380" t="s">
        <v>76</v>
      </c>
      <c r="B2" s="380"/>
      <c r="C2" s="407">
        <f>+'Т1 - број запослених'!C2:L2</f>
        <v>0</v>
      </c>
      <c r="D2" s="407"/>
      <c r="E2" s="407"/>
      <c r="F2" s="55"/>
      <c r="G2" s="7"/>
      <c r="H2" s="7"/>
    </row>
    <row r="3" spans="1:9" ht="15.75" x14ac:dyDescent="0.25">
      <c r="I3" s="330"/>
    </row>
    <row r="4" spans="1:9" ht="15.75" x14ac:dyDescent="0.25">
      <c r="A4" s="380" t="s">
        <v>138</v>
      </c>
      <c r="B4" s="380"/>
      <c r="C4" s="380"/>
      <c r="D4" s="380"/>
      <c r="E4" s="380"/>
      <c r="F4" s="380"/>
      <c r="G4" s="13"/>
    </row>
    <row r="6" spans="1:9" ht="18.75" x14ac:dyDescent="0.3">
      <c r="B6" s="228" t="s">
        <v>114</v>
      </c>
      <c r="C6" s="408">
        <v>2020</v>
      </c>
      <c r="D6" s="409"/>
    </row>
    <row r="7" spans="1:9" s="45" customFormat="1" ht="100.5" customHeight="1" x14ac:dyDescent="0.25">
      <c r="A7" s="42" t="s">
        <v>2</v>
      </c>
      <c r="B7" s="42" t="s">
        <v>0</v>
      </c>
      <c r="C7" s="42" t="s">
        <v>139</v>
      </c>
      <c r="D7" s="42" t="s">
        <v>140</v>
      </c>
    </row>
    <row r="8" spans="1:9" x14ac:dyDescent="0.25">
      <c r="A8" s="329">
        <v>1</v>
      </c>
      <c r="B8" s="329">
        <v>2</v>
      </c>
      <c r="C8" s="329">
        <v>3</v>
      </c>
      <c r="D8" s="329">
        <v>6</v>
      </c>
    </row>
    <row r="9" spans="1:9" ht="29.25" x14ac:dyDescent="0.25">
      <c r="A9" s="331">
        <v>1</v>
      </c>
      <c r="B9" s="33" t="s">
        <v>106</v>
      </c>
      <c r="C9" s="81"/>
      <c r="D9" s="81"/>
    </row>
    <row r="10" spans="1:9" x14ac:dyDescent="0.25">
      <c r="A10" s="331">
        <v>2</v>
      </c>
      <c r="B10" s="33" t="s">
        <v>8</v>
      </c>
      <c r="C10" s="81"/>
      <c r="D10" s="81"/>
    </row>
    <row r="11" spans="1:9" ht="57.75" x14ac:dyDescent="0.25">
      <c r="A11" s="386">
        <v>3</v>
      </c>
      <c r="B11" s="8" t="s">
        <v>60</v>
      </c>
      <c r="C11" s="9">
        <f t="shared" ref="C11:D11" si="0">SUM(C12:C16)</f>
        <v>0</v>
      </c>
      <c r="D11" s="9">
        <f t="shared" si="0"/>
        <v>0</v>
      </c>
      <c r="E11" s="15"/>
    </row>
    <row r="12" spans="1:9" x14ac:dyDescent="0.25">
      <c r="A12" s="386"/>
      <c r="B12" s="79" t="s">
        <v>46</v>
      </c>
      <c r="C12" s="226"/>
      <c r="D12" s="226"/>
      <c r="E12" s="15"/>
    </row>
    <row r="13" spans="1:9" x14ac:dyDescent="0.25">
      <c r="A13" s="386"/>
      <c r="B13" s="79" t="s">
        <v>47</v>
      </c>
      <c r="C13" s="226"/>
      <c r="D13" s="226"/>
      <c r="E13" s="15"/>
    </row>
    <row r="14" spans="1:9" x14ac:dyDescent="0.25">
      <c r="A14" s="386"/>
      <c r="B14" s="79" t="s">
        <v>48</v>
      </c>
      <c r="C14" s="226"/>
      <c r="D14" s="226"/>
      <c r="E14" s="15"/>
    </row>
    <row r="15" spans="1:9" x14ac:dyDescent="0.25">
      <c r="A15" s="386"/>
      <c r="B15" s="79" t="s">
        <v>49</v>
      </c>
      <c r="C15" s="226"/>
      <c r="D15" s="226"/>
      <c r="E15" s="15"/>
    </row>
    <row r="16" spans="1:9" x14ac:dyDescent="0.25">
      <c r="A16" s="386"/>
      <c r="B16" s="79" t="s">
        <v>50</v>
      </c>
      <c r="C16" s="226"/>
      <c r="D16" s="226"/>
      <c r="E16" s="15"/>
    </row>
    <row r="17" spans="1:13" ht="28.5" x14ac:dyDescent="0.25">
      <c r="A17" s="332">
        <v>4</v>
      </c>
      <c r="B17" s="8" t="s">
        <v>40</v>
      </c>
      <c r="C17" s="333"/>
      <c r="D17" s="333"/>
      <c r="E17" s="5"/>
      <c r="F17" s="6"/>
      <c r="G17" s="7"/>
      <c r="H17" s="6"/>
      <c r="I17" s="6"/>
      <c r="J17" s="6"/>
      <c r="M17" s="15"/>
    </row>
    <row r="18" spans="1:13" x14ac:dyDescent="0.25">
      <c r="A18" s="332">
        <v>5</v>
      </c>
      <c r="B18" s="38" t="s">
        <v>1</v>
      </c>
      <c r="C18" s="81"/>
      <c r="D18" s="81"/>
    </row>
    <row r="19" spans="1:13" x14ac:dyDescent="0.25">
      <c r="A19" s="331">
        <v>6</v>
      </c>
      <c r="B19" s="38" t="s">
        <v>11</v>
      </c>
      <c r="C19" s="81"/>
      <c r="D19" s="81"/>
    </row>
    <row r="20" spans="1:13" ht="29.25" x14ac:dyDescent="0.25">
      <c r="A20" s="386">
        <v>7</v>
      </c>
      <c r="B20" s="8" t="s">
        <v>61</v>
      </c>
      <c r="C20" s="9">
        <f t="shared" ref="C20:D20" si="1">SUM(C21:C24)</f>
        <v>0</v>
      </c>
      <c r="D20" s="9">
        <f t="shared" si="1"/>
        <v>0</v>
      </c>
    </row>
    <row r="21" spans="1:13" x14ac:dyDescent="0.25">
      <c r="A21" s="386"/>
      <c r="B21" s="79" t="s">
        <v>46</v>
      </c>
      <c r="C21" s="226"/>
      <c r="D21" s="226"/>
      <c r="E21" s="15"/>
    </row>
    <row r="22" spans="1:13" x14ac:dyDescent="0.25">
      <c r="A22" s="386"/>
      <c r="B22" s="79" t="s">
        <v>47</v>
      </c>
      <c r="C22" s="226"/>
      <c r="D22" s="226"/>
      <c r="E22" s="15"/>
    </row>
    <row r="23" spans="1:13" x14ac:dyDescent="0.25">
      <c r="A23" s="386"/>
      <c r="B23" s="79" t="s">
        <v>48</v>
      </c>
      <c r="C23" s="226"/>
      <c r="D23" s="226"/>
      <c r="E23" s="15"/>
    </row>
    <row r="24" spans="1:13" x14ac:dyDescent="0.25">
      <c r="A24" s="386"/>
      <c r="B24" s="79" t="s">
        <v>49</v>
      </c>
      <c r="C24" s="226"/>
      <c r="D24" s="226"/>
      <c r="E24" s="15"/>
    </row>
    <row r="25" spans="1:13" ht="94.5" x14ac:dyDescent="0.25">
      <c r="A25" s="39">
        <v>8</v>
      </c>
      <c r="B25" s="48" t="s">
        <v>12</v>
      </c>
      <c r="C25" s="227">
        <f t="shared" ref="C25:D25" si="2">C9+C10+C11+C17+C18+C19+C20</f>
        <v>0</v>
      </c>
      <c r="D25" s="227">
        <f t="shared" si="2"/>
        <v>0</v>
      </c>
    </row>
  </sheetData>
  <sheetProtection algorithmName="SHA-512" hashValue="FAm71v2GHw/JeukQf6mFQ58xjmlYAm1umjx1ZnQfDn/25G9NP532Xbnp8alFpIdv87Ly0A+VQNW2S6gA7z1xjw==" saltValue="6y6G1dO7VHKgoZ5LAQg0Cg==" spinCount="100000" sheet="1" objects="1" scenarios="1" formatColumns="0" formatRows="0" insertRows="0"/>
  <mergeCells count="6">
    <mergeCell ref="A2:B2"/>
    <mergeCell ref="A20:A24"/>
    <mergeCell ref="A11:A16"/>
    <mergeCell ref="C2:E2"/>
    <mergeCell ref="C6:D6"/>
    <mergeCell ref="A4:F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X27"/>
  <sheetViews>
    <sheetView zoomScale="110" zoomScaleNormal="110" workbookViewId="0">
      <selection activeCell="B7" sqref="B7:B9"/>
    </sheetView>
  </sheetViews>
  <sheetFormatPr defaultColWidth="9.140625" defaultRowHeight="15" x14ac:dyDescent="0.25"/>
  <cols>
    <col min="1" max="1" width="8.28515625" style="14" customWidth="1"/>
    <col min="2" max="2" width="25" style="14" customWidth="1"/>
    <col min="3" max="4" width="17.140625" style="14" customWidth="1"/>
    <col min="5" max="6" width="17.7109375" style="14" customWidth="1"/>
    <col min="7" max="8" width="16.85546875" style="14" customWidth="1"/>
    <col min="9" max="10" width="17.28515625" style="14" customWidth="1"/>
    <col min="11" max="12" width="16.42578125" style="14" customWidth="1"/>
    <col min="13" max="16384" width="9.140625" style="14"/>
  </cols>
  <sheetData>
    <row r="2" spans="1:15" x14ac:dyDescent="0.25">
      <c r="A2" s="421" t="s">
        <v>76</v>
      </c>
      <c r="B2" s="421"/>
      <c r="C2" s="413">
        <f>+'Т1 - број запослених'!C2:L2</f>
        <v>0</v>
      </c>
      <c r="D2" s="413"/>
      <c r="E2" s="413"/>
      <c r="F2" s="413"/>
    </row>
    <row r="3" spans="1:15" x14ac:dyDescent="0.25">
      <c r="A3" s="7"/>
      <c r="B3" s="7"/>
    </row>
    <row r="4" spans="1:15" ht="15.75" x14ac:dyDescent="0.25">
      <c r="C4" s="380" t="s">
        <v>141</v>
      </c>
      <c r="D4" s="380"/>
      <c r="E4" s="380"/>
      <c r="F4" s="380"/>
      <c r="G4" s="380"/>
      <c r="H4" s="380"/>
      <c r="I4" s="13"/>
      <c r="J4" s="13"/>
    </row>
    <row r="6" spans="1:15" ht="19.5" customHeight="1" x14ac:dyDescent="0.3">
      <c r="B6" s="228" t="s">
        <v>172</v>
      </c>
      <c r="C6" s="425">
        <v>2020</v>
      </c>
      <c r="D6" s="425"/>
      <c r="E6" s="425"/>
      <c r="F6" s="425"/>
      <c r="G6" s="425"/>
      <c r="H6" s="425"/>
      <c r="I6" s="410">
        <v>2021</v>
      </c>
      <c r="J6" s="411"/>
      <c r="K6" s="411"/>
      <c r="L6" s="412"/>
    </row>
    <row r="7" spans="1:15" ht="37.5" customHeight="1" x14ac:dyDescent="0.25">
      <c r="A7" s="414" t="s">
        <v>2</v>
      </c>
      <c r="B7" s="422" t="s">
        <v>0</v>
      </c>
      <c r="C7" s="417" t="s">
        <v>145</v>
      </c>
      <c r="D7" s="418"/>
      <c r="E7" s="417" t="s">
        <v>146</v>
      </c>
      <c r="F7" s="418"/>
      <c r="G7" s="414" t="s">
        <v>147</v>
      </c>
      <c r="H7" s="414" t="s">
        <v>148</v>
      </c>
      <c r="I7" s="419" t="s">
        <v>142</v>
      </c>
      <c r="J7" s="420"/>
      <c r="K7" s="414" t="s">
        <v>143</v>
      </c>
      <c r="L7" s="414" t="s">
        <v>144</v>
      </c>
    </row>
    <row r="8" spans="1:15" ht="30" customHeight="1" x14ac:dyDescent="0.25">
      <c r="A8" s="415"/>
      <c r="B8" s="423"/>
      <c r="C8" s="414" t="s">
        <v>38</v>
      </c>
      <c r="D8" s="49" t="s">
        <v>62</v>
      </c>
      <c r="E8" s="414" t="s">
        <v>38</v>
      </c>
      <c r="F8" s="49" t="s">
        <v>62</v>
      </c>
      <c r="G8" s="415"/>
      <c r="H8" s="415"/>
      <c r="I8" s="414" t="s">
        <v>38</v>
      </c>
      <c r="J8" s="49" t="s">
        <v>62</v>
      </c>
      <c r="K8" s="415"/>
      <c r="L8" s="415"/>
    </row>
    <row r="9" spans="1:15" ht="56.25" customHeight="1" x14ac:dyDescent="0.25">
      <c r="A9" s="416"/>
      <c r="B9" s="424"/>
      <c r="C9" s="416"/>
      <c r="D9" s="78"/>
      <c r="E9" s="416"/>
      <c r="F9" s="78"/>
      <c r="G9" s="416"/>
      <c r="H9" s="416"/>
      <c r="I9" s="416"/>
      <c r="J9" s="78"/>
      <c r="K9" s="416"/>
      <c r="L9" s="416"/>
    </row>
    <row r="10" spans="1:15" x14ac:dyDescent="0.25">
      <c r="A10" s="46">
        <v>1</v>
      </c>
      <c r="B10" s="46">
        <v>2</v>
      </c>
      <c r="C10" s="46">
        <v>3</v>
      </c>
      <c r="D10" s="46">
        <v>4</v>
      </c>
      <c r="E10" s="46">
        <v>5</v>
      </c>
      <c r="F10" s="46">
        <v>6</v>
      </c>
      <c r="G10" s="46">
        <v>7</v>
      </c>
      <c r="H10" s="53">
        <v>8</v>
      </c>
      <c r="I10" s="46">
        <v>9</v>
      </c>
      <c r="J10" s="46">
        <v>10</v>
      </c>
      <c r="K10" s="53">
        <v>11</v>
      </c>
      <c r="L10" s="46">
        <v>12</v>
      </c>
    </row>
    <row r="11" spans="1:15" ht="29.25" x14ac:dyDescent="0.25">
      <c r="A11" s="47">
        <v>1</v>
      </c>
      <c r="B11" s="33" t="s">
        <v>106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</row>
    <row r="12" spans="1:15" x14ac:dyDescent="0.25">
      <c r="A12" s="47">
        <v>2</v>
      </c>
      <c r="B12" s="33" t="s">
        <v>8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</row>
    <row r="13" spans="1:15" ht="57.75" x14ac:dyDescent="0.25">
      <c r="A13" s="386">
        <v>3</v>
      </c>
      <c r="B13" s="8" t="s">
        <v>60</v>
      </c>
      <c r="C13" s="9">
        <f>SUM(C14:C18)</f>
        <v>0</v>
      </c>
      <c r="D13" s="9">
        <f t="shared" ref="D13:L13" si="0">SUM(D14:D18)</f>
        <v>0</v>
      </c>
      <c r="E13" s="9">
        <f t="shared" si="0"/>
        <v>0</v>
      </c>
      <c r="F13" s="9">
        <f t="shared" si="0"/>
        <v>0</v>
      </c>
      <c r="G13" s="9">
        <f t="shared" si="0"/>
        <v>0</v>
      </c>
      <c r="H13" s="9">
        <f t="shared" ref="H13" si="1">SUM(H14:H18)</f>
        <v>0</v>
      </c>
      <c r="I13" s="9">
        <f t="shared" si="0"/>
        <v>0</v>
      </c>
      <c r="J13" s="9">
        <f t="shared" si="0"/>
        <v>0</v>
      </c>
      <c r="K13" s="9">
        <f t="shared" ref="K13" si="2">SUM(K14:K18)</f>
        <v>0</v>
      </c>
      <c r="L13" s="9">
        <f t="shared" si="0"/>
        <v>0</v>
      </c>
      <c r="O13" s="15"/>
    </row>
    <row r="14" spans="1:15" x14ac:dyDescent="0.25">
      <c r="A14" s="386"/>
      <c r="B14" s="79" t="s">
        <v>46</v>
      </c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O14" s="15"/>
    </row>
    <row r="15" spans="1:15" x14ac:dyDescent="0.25">
      <c r="A15" s="386"/>
      <c r="B15" s="79" t="s">
        <v>47</v>
      </c>
      <c r="C15" s="226"/>
      <c r="D15" s="226"/>
      <c r="E15" s="226"/>
      <c r="F15" s="226"/>
      <c r="G15" s="226"/>
      <c r="H15" s="226"/>
      <c r="I15" s="226"/>
      <c r="J15" s="226"/>
      <c r="K15" s="226"/>
      <c r="L15" s="226"/>
      <c r="O15" s="15"/>
    </row>
    <row r="16" spans="1:15" x14ac:dyDescent="0.25">
      <c r="A16" s="386"/>
      <c r="B16" s="79" t="s">
        <v>48</v>
      </c>
      <c r="C16" s="226"/>
      <c r="D16" s="226"/>
      <c r="E16" s="226"/>
      <c r="F16" s="226"/>
      <c r="G16" s="226"/>
      <c r="H16" s="226"/>
      <c r="I16" s="226"/>
      <c r="J16" s="226"/>
      <c r="K16" s="226"/>
      <c r="L16" s="226"/>
      <c r="O16" s="15"/>
    </row>
    <row r="17" spans="1:24" x14ac:dyDescent="0.25">
      <c r="A17" s="386"/>
      <c r="B17" s="79" t="s">
        <v>49</v>
      </c>
      <c r="C17" s="226"/>
      <c r="D17" s="226"/>
      <c r="E17" s="226"/>
      <c r="F17" s="226"/>
      <c r="G17" s="226"/>
      <c r="H17" s="226"/>
      <c r="I17" s="226"/>
      <c r="J17" s="226"/>
      <c r="K17" s="226"/>
      <c r="L17" s="226"/>
      <c r="M17" s="50"/>
      <c r="N17" s="7"/>
      <c r="O17" s="51"/>
      <c r="P17" s="7"/>
      <c r="Q17" s="7"/>
      <c r="R17" s="7"/>
      <c r="S17" s="7"/>
      <c r="T17" s="7"/>
      <c r="U17" s="7"/>
      <c r="V17" s="7"/>
    </row>
    <row r="18" spans="1:24" x14ac:dyDescent="0.25">
      <c r="A18" s="386"/>
      <c r="B18" s="79" t="s">
        <v>50</v>
      </c>
      <c r="C18" s="226"/>
      <c r="D18" s="226"/>
      <c r="E18" s="226"/>
      <c r="F18" s="226"/>
      <c r="G18" s="226"/>
      <c r="H18" s="226"/>
      <c r="I18" s="226"/>
      <c r="J18" s="226"/>
      <c r="K18" s="226"/>
      <c r="L18" s="226"/>
      <c r="M18" s="50"/>
      <c r="N18" s="7"/>
      <c r="O18" s="51"/>
      <c r="P18" s="7"/>
      <c r="Q18" s="7"/>
      <c r="R18" s="7"/>
      <c r="S18" s="7"/>
      <c r="T18" s="7"/>
      <c r="U18" s="7"/>
      <c r="V18" s="7"/>
    </row>
    <row r="19" spans="1:24" ht="28.5" x14ac:dyDescent="0.25">
      <c r="A19" s="32">
        <v>4</v>
      </c>
      <c r="B19" s="8" t="s">
        <v>40</v>
      </c>
      <c r="C19" s="80"/>
      <c r="D19" s="80"/>
      <c r="E19" s="80"/>
      <c r="F19" s="80"/>
      <c r="G19" s="80"/>
      <c r="H19" s="80"/>
      <c r="I19" s="81"/>
      <c r="J19" s="81"/>
      <c r="K19" s="80"/>
      <c r="L19" s="80"/>
      <c r="M19" s="5"/>
      <c r="N19" s="6"/>
      <c r="O19" s="6"/>
      <c r="P19" s="6"/>
      <c r="Q19" s="6"/>
      <c r="R19" s="7"/>
      <c r="S19" s="6"/>
      <c r="T19" s="6"/>
      <c r="U19" s="6"/>
      <c r="V19" s="7"/>
      <c r="X19" s="15"/>
    </row>
    <row r="20" spans="1:24" x14ac:dyDescent="0.25">
      <c r="A20" s="32">
        <v>5</v>
      </c>
      <c r="B20" s="38" t="s">
        <v>1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50"/>
      <c r="N20" s="7"/>
      <c r="O20" s="7"/>
      <c r="P20" s="7"/>
      <c r="Q20" s="7"/>
      <c r="R20" s="7"/>
      <c r="S20" s="7"/>
      <c r="T20" s="7"/>
      <c r="U20" s="7"/>
      <c r="V20" s="7"/>
    </row>
    <row r="21" spans="1:24" x14ac:dyDescent="0.25">
      <c r="A21" s="47">
        <v>6</v>
      </c>
      <c r="B21" s="38" t="s">
        <v>11</v>
      </c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50"/>
      <c r="N21" s="7"/>
      <c r="O21" s="7"/>
      <c r="P21" s="7"/>
      <c r="Q21" s="7"/>
      <c r="R21" s="7"/>
      <c r="S21" s="7"/>
      <c r="T21" s="7"/>
      <c r="U21" s="7"/>
      <c r="V21" s="7"/>
    </row>
    <row r="22" spans="1:24" ht="29.25" x14ac:dyDescent="0.25">
      <c r="A22" s="386">
        <v>7</v>
      </c>
      <c r="B22" s="8" t="s">
        <v>61</v>
      </c>
      <c r="C22" s="9">
        <f>SUM(C23:C26)</f>
        <v>0</v>
      </c>
      <c r="D22" s="9">
        <f t="shared" ref="D22:L22" si="3">SUM(D23:D26)</f>
        <v>0</v>
      </c>
      <c r="E22" s="9">
        <f t="shared" si="3"/>
        <v>0</v>
      </c>
      <c r="F22" s="9">
        <f t="shared" si="3"/>
        <v>0</v>
      </c>
      <c r="G22" s="9">
        <f t="shared" si="3"/>
        <v>0</v>
      </c>
      <c r="H22" s="9">
        <f t="shared" ref="H22" si="4">SUM(H23:H26)</f>
        <v>0</v>
      </c>
      <c r="I22" s="9">
        <f t="shared" si="3"/>
        <v>0</v>
      </c>
      <c r="J22" s="9">
        <f t="shared" si="3"/>
        <v>0</v>
      </c>
      <c r="K22" s="9">
        <f t="shared" ref="K22" si="5">SUM(K23:K26)</f>
        <v>0</v>
      </c>
      <c r="L22" s="9">
        <f t="shared" si="3"/>
        <v>0</v>
      </c>
      <c r="M22" s="50"/>
      <c r="N22" s="7"/>
      <c r="O22" s="7"/>
      <c r="P22" s="7"/>
      <c r="Q22" s="7"/>
      <c r="R22" s="7"/>
      <c r="S22" s="7"/>
      <c r="T22" s="7"/>
      <c r="U22" s="7"/>
      <c r="V22" s="7"/>
    </row>
    <row r="23" spans="1:24" x14ac:dyDescent="0.25">
      <c r="A23" s="386"/>
      <c r="B23" s="79" t="s">
        <v>46</v>
      </c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O23" s="15"/>
    </row>
    <row r="24" spans="1:24" x14ac:dyDescent="0.25">
      <c r="A24" s="386"/>
      <c r="B24" s="79" t="s">
        <v>47</v>
      </c>
      <c r="C24" s="226"/>
      <c r="D24" s="226"/>
      <c r="E24" s="226"/>
      <c r="F24" s="226"/>
      <c r="G24" s="226"/>
      <c r="H24" s="226"/>
      <c r="I24" s="226"/>
      <c r="J24" s="226"/>
      <c r="K24" s="226"/>
      <c r="L24" s="226"/>
      <c r="O24" s="15"/>
    </row>
    <row r="25" spans="1:24" x14ac:dyDescent="0.25">
      <c r="A25" s="386"/>
      <c r="B25" s="79" t="s">
        <v>48</v>
      </c>
      <c r="C25" s="226"/>
      <c r="D25" s="226"/>
      <c r="E25" s="226"/>
      <c r="F25" s="226"/>
      <c r="G25" s="226"/>
      <c r="H25" s="226"/>
      <c r="I25" s="226"/>
      <c r="J25" s="226"/>
      <c r="K25" s="226"/>
      <c r="L25" s="226"/>
      <c r="O25" s="15"/>
    </row>
    <row r="26" spans="1:24" x14ac:dyDescent="0.25">
      <c r="A26" s="386"/>
      <c r="B26" s="79" t="s">
        <v>49</v>
      </c>
      <c r="C26" s="226"/>
      <c r="D26" s="226"/>
      <c r="E26" s="226"/>
      <c r="F26" s="226"/>
      <c r="G26" s="226"/>
      <c r="H26" s="226"/>
      <c r="I26" s="226"/>
      <c r="J26" s="226"/>
      <c r="K26" s="226"/>
      <c r="L26" s="226"/>
      <c r="O26" s="15"/>
    </row>
    <row r="27" spans="1:24" ht="31.5" x14ac:dyDescent="0.25">
      <c r="A27" s="39">
        <v>8</v>
      </c>
      <c r="B27" s="48" t="s">
        <v>39</v>
      </c>
      <c r="C27" s="227">
        <f t="shared" ref="C27:L27" si="6">C11+C12+C13+C19+C20+C21+C22</f>
        <v>0</v>
      </c>
      <c r="D27" s="227">
        <f t="shared" si="6"/>
        <v>0</v>
      </c>
      <c r="E27" s="227">
        <f t="shared" si="6"/>
        <v>0</v>
      </c>
      <c r="F27" s="227">
        <f t="shared" si="6"/>
        <v>0</v>
      </c>
      <c r="G27" s="227">
        <f t="shared" si="6"/>
        <v>0</v>
      </c>
      <c r="H27" s="227">
        <f t="shared" si="6"/>
        <v>0</v>
      </c>
      <c r="I27" s="227">
        <f t="shared" si="6"/>
        <v>0</v>
      </c>
      <c r="J27" s="227">
        <f t="shared" si="6"/>
        <v>0</v>
      </c>
      <c r="K27" s="227">
        <f t="shared" si="6"/>
        <v>0</v>
      </c>
      <c r="L27" s="227">
        <f t="shared" si="6"/>
        <v>0</v>
      </c>
    </row>
  </sheetData>
  <sheetProtection algorithmName="SHA-512" hashValue="T4cnqmxKMSGJzty1htC/Q/wOl2C0VC+PJSf3aEwgbCi8GzC5zA0z1MuIYxA8BGWVruQNGiN+eyIST6yEW0/kHA==" saltValue="mjKjqARFGlP/EFwOinhNHA==" spinCount="100000" sheet="1" objects="1" scenarios="1" formatColumns="0" formatRows="0" insertRows="0"/>
  <mergeCells count="19">
    <mergeCell ref="A13:A18"/>
    <mergeCell ref="A22:A26"/>
    <mergeCell ref="C7:D7"/>
    <mergeCell ref="A2:B2"/>
    <mergeCell ref="A7:A9"/>
    <mergeCell ref="B7:B9"/>
    <mergeCell ref="C6:H6"/>
    <mergeCell ref="I6:L6"/>
    <mergeCell ref="C2:F2"/>
    <mergeCell ref="C4:H4"/>
    <mergeCell ref="L7:L9"/>
    <mergeCell ref="C8:C9"/>
    <mergeCell ref="G7:G9"/>
    <mergeCell ref="E7:F7"/>
    <mergeCell ref="E8:E9"/>
    <mergeCell ref="I7:J7"/>
    <mergeCell ref="I8:I9"/>
    <mergeCell ref="H7:H9"/>
    <mergeCell ref="K7:K9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AA48"/>
  <sheetViews>
    <sheetView view="pageBreakPreview" zoomScale="80" zoomScaleNormal="60" zoomScaleSheetLayoutView="80" workbookViewId="0">
      <selection activeCell="B7" sqref="B7:B9"/>
    </sheetView>
  </sheetViews>
  <sheetFormatPr defaultColWidth="8.7109375" defaultRowHeight="15" x14ac:dyDescent="0.25"/>
  <cols>
    <col min="1" max="1" width="7.7109375" style="14" customWidth="1"/>
    <col min="2" max="2" width="30.7109375" style="14" customWidth="1"/>
    <col min="3" max="3" width="7.5703125" style="14" customWidth="1"/>
    <col min="4" max="4" width="8.5703125" style="14" customWidth="1"/>
    <col min="5" max="5" width="6.5703125" style="14" customWidth="1"/>
    <col min="6" max="6" width="8.7109375" style="14" customWidth="1"/>
    <col min="7" max="7" width="7.28515625" style="14" customWidth="1"/>
    <col min="8" max="8" width="8" style="14" customWidth="1"/>
    <col min="9" max="9" width="6.85546875" style="14" customWidth="1"/>
    <col min="10" max="10" width="7.85546875" style="14" customWidth="1"/>
    <col min="11" max="11" width="7.42578125" style="14" customWidth="1"/>
    <col min="12" max="12" width="8.28515625" style="14" customWidth="1"/>
    <col min="13" max="13" width="7.5703125" style="14" customWidth="1"/>
    <col min="14" max="14" width="8.140625" style="14" customWidth="1"/>
    <col min="15" max="15" width="7.5703125" style="14" customWidth="1"/>
    <col min="16" max="18" width="7.85546875" style="14" customWidth="1"/>
    <col min="19" max="19" width="9.7109375" style="14" customWidth="1"/>
    <col min="20" max="21" width="12" style="14" customWidth="1"/>
    <col min="22" max="22" width="9.7109375" style="14" customWidth="1"/>
    <col min="23" max="23" width="11.28515625" style="14" customWidth="1"/>
    <col min="24" max="24" width="11.7109375" style="14" customWidth="1"/>
    <col min="25" max="27" width="12.7109375" style="14" customWidth="1"/>
    <col min="28" max="16384" width="8.7109375" style="14"/>
  </cols>
  <sheetData>
    <row r="2" spans="1:27" ht="15.75" x14ac:dyDescent="0.25">
      <c r="A2" s="380" t="s">
        <v>76</v>
      </c>
      <c r="B2" s="380"/>
      <c r="C2" s="394">
        <f>+'Т1 - број запослених'!C2:L2</f>
        <v>0</v>
      </c>
      <c r="D2" s="394"/>
      <c r="E2" s="394"/>
      <c r="F2" s="394"/>
      <c r="G2" s="394"/>
      <c r="H2" s="394"/>
      <c r="I2" s="77"/>
      <c r="J2" s="77"/>
    </row>
    <row r="4" spans="1:27" ht="15.75" x14ac:dyDescent="0.25">
      <c r="C4" s="380" t="s">
        <v>149</v>
      </c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  <c r="R4" s="380"/>
      <c r="S4" s="380"/>
      <c r="T4" s="380"/>
      <c r="U4" s="380"/>
      <c r="V4" s="380"/>
      <c r="W4" s="380"/>
      <c r="X4" s="380"/>
      <c r="Y4" s="380"/>
      <c r="Z4" s="380"/>
      <c r="AA4" s="380"/>
    </row>
    <row r="5" spans="1:27" x14ac:dyDescent="0.25">
      <c r="A5" s="15"/>
      <c r="C5" s="7"/>
      <c r="D5" s="7"/>
      <c r="E5" s="7"/>
    </row>
    <row r="6" spans="1:27" ht="18.75" x14ac:dyDescent="0.3">
      <c r="B6" s="224" t="s">
        <v>97</v>
      </c>
    </row>
    <row r="7" spans="1:27" ht="18.75" customHeight="1" x14ac:dyDescent="0.25">
      <c r="A7" s="433" t="s">
        <v>2</v>
      </c>
      <c r="B7" s="433" t="s">
        <v>14</v>
      </c>
      <c r="C7" s="426" t="s">
        <v>15</v>
      </c>
      <c r="D7" s="426" t="s">
        <v>16</v>
      </c>
      <c r="E7" s="429" t="s">
        <v>36</v>
      </c>
      <c r="F7" s="436"/>
      <c r="G7" s="436"/>
      <c r="H7" s="436"/>
      <c r="I7" s="436"/>
      <c r="J7" s="436"/>
      <c r="K7" s="436"/>
      <c r="L7" s="436"/>
      <c r="M7" s="436"/>
      <c r="N7" s="436"/>
      <c r="O7" s="436"/>
      <c r="P7" s="436"/>
      <c r="Q7" s="436"/>
      <c r="R7" s="436"/>
      <c r="S7" s="430"/>
      <c r="T7" s="426" t="s">
        <v>20</v>
      </c>
      <c r="U7" s="426" t="s">
        <v>22</v>
      </c>
      <c r="V7" s="426" t="s">
        <v>70</v>
      </c>
      <c r="W7" s="426" t="s">
        <v>75</v>
      </c>
      <c r="X7" s="426" t="s">
        <v>77</v>
      </c>
      <c r="Y7" s="426" t="s">
        <v>69</v>
      </c>
      <c r="Z7" s="426" t="s">
        <v>23</v>
      </c>
      <c r="AA7" s="426" t="s">
        <v>24</v>
      </c>
    </row>
    <row r="8" spans="1:27" ht="141" customHeight="1" x14ac:dyDescent="0.25">
      <c r="A8" s="434"/>
      <c r="B8" s="434"/>
      <c r="C8" s="427"/>
      <c r="D8" s="427"/>
      <c r="E8" s="429" t="s">
        <v>78</v>
      </c>
      <c r="F8" s="430"/>
      <c r="G8" s="429" t="s">
        <v>73</v>
      </c>
      <c r="H8" s="430"/>
      <c r="I8" s="429" t="s">
        <v>35</v>
      </c>
      <c r="J8" s="430"/>
      <c r="K8" s="429" t="s">
        <v>44</v>
      </c>
      <c r="L8" s="430"/>
      <c r="M8" s="429" t="s">
        <v>17</v>
      </c>
      <c r="N8" s="430"/>
      <c r="O8" s="429" t="s">
        <v>18</v>
      </c>
      <c r="P8" s="430"/>
      <c r="Q8" s="429" t="s">
        <v>108</v>
      </c>
      <c r="R8" s="430"/>
      <c r="S8" s="426" t="s">
        <v>19</v>
      </c>
      <c r="T8" s="427"/>
      <c r="U8" s="427"/>
      <c r="V8" s="427"/>
      <c r="W8" s="427"/>
      <c r="X8" s="427"/>
      <c r="Y8" s="427"/>
      <c r="Z8" s="427"/>
      <c r="AA8" s="427"/>
    </row>
    <row r="9" spans="1:27" ht="82.5" customHeight="1" x14ac:dyDescent="0.25">
      <c r="A9" s="435"/>
      <c r="B9" s="435"/>
      <c r="C9" s="428"/>
      <c r="D9" s="428"/>
      <c r="E9" s="16" t="s">
        <v>65</v>
      </c>
      <c r="F9" s="16" t="s">
        <v>67</v>
      </c>
      <c r="G9" s="16" t="s">
        <v>65</v>
      </c>
      <c r="H9" s="16" t="s">
        <v>67</v>
      </c>
      <c r="I9" s="16" t="s">
        <v>65</v>
      </c>
      <c r="J9" s="16" t="s">
        <v>67</v>
      </c>
      <c r="K9" s="16" t="s">
        <v>65</v>
      </c>
      <c r="L9" s="16" t="s">
        <v>67</v>
      </c>
      <c r="M9" s="16" t="s">
        <v>65</v>
      </c>
      <c r="N9" s="16" t="s">
        <v>67</v>
      </c>
      <c r="O9" s="16" t="s">
        <v>65</v>
      </c>
      <c r="P9" s="16" t="s">
        <v>67</v>
      </c>
      <c r="Q9" s="16" t="s">
        <v>107</v>
      </c>
      <c r="R9" s="16" t="s">
        <v>67</v>
      </c>
      <c r="S9" s="428"/>
      <c r="T9" s="428"/>
      <c r="U9" s="428"/>
      <c r="V9" s="428"/>
      <c r="W9" s="428"/>
      <c r="X9" s="428"/>
      <c r="Y9" s="428"/>
      <c r="Z9" s="428"/>
      <c r="AA9" s="428"/>
    </row>
    <row r="10" spans="1:27" ht="18" customHeight="1" x14ac:dyDescent="0.35">
      <c r="A10" s="17"/>
      <c r="B10" s="52" t="s">
        <v>63</v>
      </c>
      <c r="C10" s="64">
        <f>SUM(C11:C21)</f>
        <v>84.12</v>
      </c>
      <c r="D10" s="64">
        <f>SUM(D11:D21)</f>
        <v>0</v>
      </c>
      <c r="E10" s="62"/>
      <c r="F10" s="60"/>
      <c r="G10" s="62"/>
      <c r="H10" s="60"/>
      <c r="I10" s="62"/>
      <c r="J10" s="63"/>
      <c r="K10" s="62"/>
      <c r="L10" s="60"/>
      <c r="M10" s="62"/>
      <c r="N10" s="60"/>
      <c r="O10" s="62"/>
      <c r="P10" s="60"/>
      <c r="Q10" s="60"/>
      <c r="R10" s="60"/>
      <c r="S10" s="64">
        <f>SUM(S11:S21)</f>
        <v>84.12</v>
      </c>
      <c r="T10" s="60"/>
      <c r="U10" s="61"/>
      <c r="V10" s="65">
        <f t="shared" ref="V10:AA10" si="0">SUM(V11:V21)</f>
        <v>0</v>
      </c>
      <c r="W10" s="65">
        <f t="shared" si="0"/>
        <v>0</v>
      </c>
      <c r="X10" s="65">
        <f t="shared" si="0"/>
        <v>0</v>
      </c>
      <c r="Y10" s="65">
        <f t="shared" si="0"/>
        <v>0</v>
      </c>
      <c r="Z10" s="65">
        <f t="shared" si="0"/>
        <v>0</v>
      </c>
      <c r="AA10" s="65">
        <f t="shared" si="0"/>
        <v>0</v>
      </c>
    </row>
    <row r="11" spans="1:27" x14ac:dyDescent="0.25">
      <c r="A11" s="17">
        <v>1</v>
      </c>
      <c r="B11" s="18" t="s">
        <v>25</v>
      </c>
      <c r="C11" s="69"/>
      <c r="D11" s="69"/>
      <c r="E11" s="71" t="s">
        <v>43</v>
      </c>
      <c r="F11" s="69"/>
      <c r="G11" s="71" t="s">
        <v>43</v>
      </c>
      <c r="H11" s="69"/>
      <c r="I11" s="71" t="s">
        <v>43</v>
      </c>
      <c r="J11" s="69"/>
      <c r="K11" s="71" t="s">
        <v>43</v>
      </c>
      <c r="L11" s="69"/>
      <c r="M11" s="71" t="s">
        <v>43</v>
      </c>
      <c r="N11" s="69"/>
      <c r="O11" s="71" t="s">
        <v>43</v>
      </c>
      <c r="P11" s="69"/>
      <c r="Q11" s="268" t="s">
        <v>43</v>
      </c>
      <c r="R11" s="69"/>
      <c r="S11" s="19">
        <f>C11+D11+F11+H11+J11+L11+N11+P11+R11</f>
        <v>0</v>
      </c>
      <c r="T11" s="69"/>
      <c r="U11" s="20">
        <f>S11*T11</f>
        <v>0</v>
      </c>
      <c r="V11" s="75"/>
      <c r="W11" s="75"/>
      <c r="X11" s="75"/>
      <c r="Y11" s="20">
        <f>U11*V11+W11+X11</f>
        <v>0</v>
      </c>
      <c r="Z11" s="20">
        <f>Y11/0.701</f>
        <v>0</v>
      </c>
      <c r="AA11" s="20">
        <f>Z11+(Z11*16.65%)</f>
        <v>0</v>
      </c>
    </row>
    <row r="12" spans="1:27" x14ac:dyDescent="0.25">
      <c r="A12" s="56">
        <v>2</v>
      </c>
      <c r="B12" s="57" t="s">
        <v>66</v>
      </c>
      <c r="C12" s="70"/>
      <c r="D12" s="70"/>
      <c r="E12" s="72" t="s">
        <v>43</v>
      </c>
      <c r="F12" s="70"/>
      <c r="G12" s="72" t="s">
        <v>43</v>
      </c>
      <c r="H12" s="70"/>
      <c r="I12" s="72" t="s">
        <v>43</v>
      </c>
      <c r="J12" s="70"/>
      <c r="K12" s="72" t="s">
        <v>43</v>
      </c>
      <c r="L12" s="70"/>
      <c r="M12" s="72" t="s">
        <v>43</v>
      </c>
      <c r="N12" s="70"/>
      <c r="O12" s="72" t="s">
        <v>43</v>
      </c>
      <c r="P12" s="70"/>
      <c r="Q12" s="268" t="s">
        <v>43</v>
      </c>
      <c r="R12" s="70"/>
      <c r="S12" s="19">
        <f t="shared" ref="S12:S21" si="1">C12+D12+F12+H12+J12+L12+N12+P12+R12</f>
        <v>0</v>
      </c>
      <c r="T12" s="70"/>
      <c r="U12" s="20">
        <f>S12*T12</f>
        <v>0</v>
      </c>
      <c r="V12" s="76"/>
      <c r="W12" s="76"/>
      <c r="X12" s="76"/>
      <c r="Y12" s="20">
        <f t="shared" ref="Y12:Y21" si="2">U12*V12+W12+X12</f>
        <v>0</v>
      </c>
      <c r="Z12" s="20">
        <f>Y12/0.701</f>
        <v>0</v>
      </c>
      <c r="AA12" s="20">
        <f t="shared" ref="AA12:AA21" si="3">Z12+(Z12*16.65%)</f>
        <v>0</v>
      </c>
    </row>
    <row r="13" spans="1:27" ht="28.5" customHeight="1" x14ac:dyDescent="0.25">
      <c r="A13" s="56">
        <v>3</v>
      </c>
      <c r="B13" s="57" t="s">
        <v>26</v>
      </c>
      <c r="C13" s="58">
        <v>12.05</v>
      </c>
      <c r="D13" s="70"/>
      <c r="E13" s="72" t="s">
        <v>43</v>
      </c>
      <c r="F13" s="70"/>
      <c r="G13" s="72" t="s">
        <v>43</v>
      </c>
      <c r="H13" s="70"/>
      <c r="I13" s="72" t="s">
        <v>43</v>
      </c>
      <c r="J13" s="73"/>
      <c r="K13" s="72" t="s">
        <v>43</v>
      </c>
      <c r="L13" s="70"/>
      <c r="M13" s="72" t="s">
        <v>43</v>
      </c>
      <c r="N13" s="70"/>
      <c r="O13" s="72" t="s">
        <v>43</v>
      </c>
      <c r="P13" s="70"/>
      <c r="Q13" s="268" t="s">
        <v>43</v>
      </c>
      <c r="R13" s="70"/>
      <c r="S13" s="19">
        <f t="shared" si="1"/>
        <v>12.05</v>
      </c>
      <c r="T13" s="70"/>
      <c r="U13" s="20">
        <f t="shared" ref="U13:U31" si="4">S13*T13</f>
        <v>0</v>
      </c>
      <c r="V13" s="76"/>
      <c r="W13" s="76"/>
      <c r="X13" s="76"/>
      <c r="Y13" s="20">
        <f t="shared" si="2"/>
        <v>0</v>
      </c>
      <c r="Z13" s="59">
        <f t="shared" ref="Z13" si="5">Y13/0.701</f>
        <v>0</v>
      </c>
      <c r="AA13" s="20">
        <f t="shared" si="3"/>
        <v>0</v>
      </c>
    </row>
    <row r="14" spans="1:27" x14ac:dyDescent="0.25">
      <c r="A14" s="17">
        <v>4</v>
      </c>
      <c r="B14" s="18" t="s">
        <v>27</v>
      </c>
      <c r="C14" s="19">
        <v>10.77</v>
      </c>
      <c r="D14" s="69"/>
      <c r="E14" s="71" t="s">
        <v>43</v>
      </c>
      <c r="F14" s="69"/>
      <c r="G14" s="71" t="s">
        <v>43</v>
      </c>
      <c r="H14" s="69"/>
      <c r="I14" s="71" t="s">
        <v>43</v>
      </c>
      <c r="J14" s="69"/>
      <c r="K14" s="71" t="s">
        <v>43</v>
      </c>
      <c r="L14" s="69"/>
      <c r="M14" s="71" t="s">
        <v>43</v>
      </c>
      <c r="N14" s="69"/>
      <c r="O14" s="71" t="s">
        <v>43</v>
      </c>
      <c r="P14" s="69"/>
      <c r="Q14" s="268" t="s">
        <v>43</v>
      </c>
      <c r="R14" s="69"/>
      <c r="S14" s="19">
        <f t="shared" si="1"/>
        <v>10.77</v>
      </c>
      <c r="T14" s="69"/>
      <c r="U14" s="20">
        <f t="shared" si="4"/>
        <v>0</v>
      </c>
      <c r="V14" s="75"/>
      <c r="W14" s="75"/>
      <c r="X14" s="75"/>
      <c r="Y14" s="20">
        <f t="shared" si="2"/>
        <v>0</v>
      </c>
      <c r="Z14" s="20">
        <f t="shared" ref="Z14:Z20" si="6">Y14/0.701</f>
        <v>0</v>
      </c>
      <c r="AA14" s="20">
        <f t="shared" si="3"/>
        <v>0</v>
      </c>
    </row>
    <row r="15" spans="1:27" ht="29.25" x14ac:dyDescent="0.25">
      <c r="A15" s="17">
        <v>5</v>
      </c>
      <c r="B15" s="21" t="s">
        <v>28</v>
      </c>
      <c r="C15" s="19">
        <v>10.45</v>
      </c>
      <c r="D15" s="69"/>
      <c r="E15" s="71" t="s">
        <v>43</v>
      </c>
      <c r="F15" s="69"/>
      <c r="G15" s="71" t="s">
        <v>43</v>
      </c>
      <c r="H15" s="69"/>
      <c r="I15" s="71" t="s">
        <v>43</v>
      </c>
      <c r="J15" s="69"/>
      <c r="K15" s="71" t="s">
        <v>43</v>
      </c>
      <c r="L15" s="69"/>
      <c r="M15" s="71" t="s">
        <v>43</v>
      </c>
      <c r="N15" s="69"/>
      <c r="O15" s="71" t="s">
        <v>43</v>
      </c>
      <c r="P15" s="69"/>
      <c r="Q15" s="268" t="s">
        <v>43</v>
      </c>
      <c r="R15" s="69"/>
      <c r="S15" s="19">
        <f t="shared" si="1"/>
        <v>10.45</v>
      </c>
      <c r="T15" s="69"/>
      <c r="U15" s="20">
        <f t="shared" si="4"/>
        <v>0</v>
      </c>
      <c r="V15" s="75"/>
      <c r="W15" s="75"/>
      <c r="X15" s="75"/>
      <c r="Y15" s="20">
        <f t="shared" si="2"/>
        <v>0</v>
      </c>
      <c r="Z15" s="20">
        <f t="shared" si="6"/>
        <v>0</v>
      </c>
      <c r="AA15" s="20">
        <f t="shared" si="3"/>
        <v>0</v>
      </c>
    </row>
    <row r="16" spans="1:27" ht="27" customHeight="1" x14ac:dyDescent="0.25">
      <c r="A16" s="17">
        <v>6</v>
      </c>
      <c r="B16" s="18" t="s">
        <v>29</v>
      </c>
      <c r="C16" s="19">
        <v>9.91</v>
      </c>
      <c r="D16" s="69"/>
      <c r="E16" s="71" t="s">
        <v>43</v>
      </c>
      <c r="F16" s="69"/>
      <c r="G16" s="71" t="s">
        <v>43</v>
      </c>
      <c r="H16" s="69"/>
      <c r="I16" s="71" t="s">
        <v>43</v>
      </c>
      <c r="J16" s="69"/>
      <c r="K16" s="71" t="s">
        <v>43</v>
      </c>
      <c r="L16" s="69"/>
      <c r="M16" s="71" t="s">
        <v>43</v>
      </c>
      <c r="N16" s="69"/>
      <c r="O16" s="71" t="s">
        <v>43</v>
      </c>
      <c r="P16" s="69"/>
      <c r="Q16" s="268" t="s">
        <v>43</v>
      </c>
      <c r="R16" s="69"/>
      <c r="S16" s="19">
        <f t="shared" si="1"/>
        <v>9.91</v>
      </c>
      <c r="T16" s="69"/>
      <c r="U16" s="20">
        <f t="shared" si="4"/>
        <v>0</v>
      </c>
      <c r="V16" s="75"/>
      <c r="W16" s="75"/>
      <c r="X16" s="75"/>
      <c r="Y16" s="20">
        <f t="shared" si="2"/>
        <v>0</v>
      </c>
      <c r="Z16" s="20">
        <f t="shared" si="6"/>
        <v>0</v>
      </c>
      <c r="AA16" s="20">
        <f t="shared" si="3"/>
        <v>0</v>
      </c>
    </row>
    <row r="17" spans="1:27" x14ac:dyDescent="0.25">
      <c r="A17" s="17">
        <v>7</v>
      </c>
      <c r="B17" s="18" t="s">
        <v>30</v>
      </c>
      <c r="C17" s="19">
        <v>8.9499999999999993</v>
      </c>
      <c r="D17" s="69"/>
      <c r="E17" s="71" t="s">
        <v>43</v>
      </c>
      <c r="F17" s="69"/>
      <c r="G17" s="71" t="s">
        <v>43</v>
      </c>
      <c r="H17" s="69"/>
      <c r="I17" s="71" t="s">
        <v>43</v>
      </c>
      <c r="J17" s="69"/>
      <c r="K17" s="71" t="s">
        <v>43</v>
      </c>
      <c r="L17" s="69"/>
      <c r="M17" s="71" t="s">
        <v>43</v>
      </c>
      <c r="N17" s="69"/>
      <c r="O17" s="71" t="s">
        <v>43</v>
      </c>
      <c r="P17" s="69"/>
      <c r="Q17" s="268" t="s">
        <v>43</v>
      </c>
      <c r="R17" s="69"/>
      <c r="S17" s="19">
        <f t="shared" si="1"/>
        <v>8.9499999999999993</v>
      </c>
      <c r="T17" s="69"/>
      <c r="U17" s="20">
        <f t="shared" si="4"/>
        <v>0</v>
      </c>
      <c r="V17" s="75"/>
      <c r="W17" s="75"/>
      <c r="X17" s="75"/>
      <c r="Y17" s="20">
        <f t="shared" si="2"/>
        <v>0</v>
      </c>
      <c r="Z17" s="20">
        <f t="shared" si="6"/>
        <v>0</v>
      </c>
      <c r="AA17" s="20">
        <f t="shared" si="3"/>
        <v>0</v>
      </c>
    </row>
    <row r="18" spans="1:27" ht="29.25" x14ac:dyDescent="0.25">
      <c r="A18" s="17">
        <v>8</v>
      </c>
      <c r="B18" s="21" t="s">
        <v>31</v>
      </c>
      <c r="C18" s="19">
        <v>8.85</v>
      </c>
      <c r="D18" s="69"/>
      <c r="E18" s="71" t="s">
        <v>43</v>
      </c>
      <c r="F18" s="69"/>
      <c r="G18" s="71" t="s">
        <v>43</v>
      </c>
      <c r="H18" s="69"/>
      <c r="I18" s="71" t="s">
        <v>43</v>
      </c>
      <c r="J18" s="69"/>
      <c r="K18" s="71" t="s">
        <v>43</v>
      </c>
      <c r="L18" s="69"/>
      <c r="M18" s="71" t="s">
        <v>43</v>
      </c>
      <c r="N18" s="69"/>
      <c r="O18" s="71" t="s">
        <v>43</v>
      </c>
      <c r="P18" s="69"/>
      <c r="Q18" s="268" t="s">
        <v>43</v>
      </c>
      <c r="R18" s="69"/>
      <c r="S18" s="19">
        <f t="shared" si="1"/>
        <v>8.85</v>
      </c>
      <c r="T18" s="69"/>
      <c r="U18" s="20">
        <f t="shared" si="4"/>
        <v>0</v>
      </c>
      <c r="V18" s="75"/>
      <c r="W18" s="75"/>
      <c r="X18" s="75"/>
      <c r="Y18" s="20">
        <f t="shared" si="2"/>
        <v>0</v>
      </c>
      <c r="Z18" s="20">
        <f t="shared" si="6"/>
        <v>0</v>
      </c>
      <c r="AA18" s="20">
        <f t="shared" si="3"/>
        <v>0</v>
      </c>
    </row>
    <row r="19" spans="1:27" x14ac:dyDescent="0.25">
      <c r="A19" s="17">
        <v>9</v>
      </c>
      <c r="B19" s="18" t="s">
        <v>32</v>
      </c>
      <c r="C19" s="19">
        <v>8.74</v>
      </c>
      <c r="D19" s="69"/>
      <c r="E19" s="71" t="s">
        <v>43</v>
      </c>
      <c r="F19" s="69"/>
      <c r="G19" s="71" t="s">
        <v>43</v>
      </c>
      <c r="H19" s="69"/>
      <c r="I19" s="71" t="s">
        <v>43</v>
      </c>
      <c r="J19" s="69"/>
      <c r="K19" s="71" t="s">
        <v>43</v>
      </c>
      <c r="L19" s="69"/>
      <c r="M19" s="71" t="s">
        <v>43</v>
      </c>
      <c r="N19" s="69"/>
      <c r="O19" s="71" t="s">
        <v>43</v>
      </c>
      <c r="P19" s="69"/>
      <c r="Q19" s="268" t="s">
        <v>43</v>
      </c>
      <c r="R19" s="69"/>
      <c r="S19" s="19">
        <f t="shared" si="1"/>
        <v>8.74</v>
      </c>
      <c r="T19" s="69"/>
      <c r="U19" s="20">
        <f t="shared" si="4"/>
        <v>0</v>
      </c>
      <c r="V19" s="75"/>
      <c r="W19" s="75"/>
      <c r="X19" s="75"/>
      <c r="Y19" s="20">
        <f t="shared" si="2"/>
        <v>0</v>
      </c>
      <c r="Z19" s="20">
        <f t="shared" si="6"/>
        <v>0</v>
      </c>
      <c r="AA19" s="20">
        <f t="shared" si="3"/>
        <v>0</v>
      </c>
    </row>
    <row r="20" spans="1:27" x14ac:dyDescent="0.25">
      <c r="A20" s="17">
        <v>10</v>
      </c>
      <c r="B20" s="18" t="s">
        <v>33</v>
      </c>
      <c r="C20" s="19">
        <v>8</v>
      </c>
      <c r="D20" s="69"/>
      <c r="E20" s="71" t="s">
        <v>43</v>
      </c>
      <c r="F20" s="69"/>
      <c r="G20" s="71" t="s">
        <v>43</v>
      </c>
      <c r="H20" s="69"/>
      <c r="I20" s="71" t="s">
        <v>43</v>
      </c>
      <c r="J20" s="69"/>
      <c r="K20" s="71" t="s">
        <v>43</v>
      </c>
      <c r="L20" s="69"/>
      <c r="M20" s="71" t="s">
        <v>43</v>
      </c>
      <c r="N20" s="69"/>
      <c r="O20" s="71" t="s">
        <v>43</v>
      </c>
      <c r="P20" s="69"/>
      <c r="Q20" s="268" t="s">
        <v>43</v>
      </c>
      <c r="R20" s="69"/>
      <c r="S20" s="19">
        <f t="shared" si="1"/>
        <v>8</v>
      </c>
      <c r="T20" s="69"/>
      <c r="U20" s="20">
        <f t="shared" si="4"/>
        <v>0</v>
      </c>
      <c r="V20" s="75"/>
      <c r="W20" s="75"/>
      <c r="X20" s="75"/>
      <c r="Y20" s="20">
        <f t="shared" si="2"/>
        <v>0</v>
      </c>
      <c r="Z20" s="20">
        <f t="shared" si="6"/>
        <v>0</v>
      </c>
      <c r="AA20" s="20">
        <f t="shared" si="3"/>
        <v>0</v>
      </c>
    </row>
    <row r="21" spans="1:27" x14ac:dyDescent="0.25">
      <c r="A21" s="17">
        <v>11</v>
      </c>
      <c r="B21" s="18" t="s">
        <v>34</v>
      </c>
      <c r="C21" s="19">
        <v>6.4</v>
      </c>
      <c r="D21" s="69"/>
      <c r="E21" s="71" t="s">
        <v>43</v>
      </c>
      <c r="F21" s="69"/>
      <c r="G21" s="71" t="s">
        <v>43</v>
      </c>
      <c r="H21" s="69"/>
      <c r="I21" s="71" t="s">
        <v>43</v>
      </c>
      <c r="J21" s="69"/>
      <c r="K21" s="71" t="s">
        <v>43</v>
      </c>
      <c r="L21" s="69"/>
      <c r="M21" s="71" t="s">
        <v>43</v>
      </c>
      <c r="N21" s="69"/>
      <c r="O21" s="71" t="s">
        <v>43</v>
      </c>
      <c r="P21" s="69"/>
      <c r="Q21" s="268" t="s">
        <v>43</v>
      </c>
      <c r="R21" s="69"/>
      <c r="S21" s="19">
        <f t="shared" si="1"/>
        <v>6.4</v>
      </c>
      <c r="T21" s="69"/>
      <c r="U21" s="20">
        <f t="shared" si="4"/>
        <v>0</v>
      </c>
      <c r="V21" s="75"/>
      <c r="W21" s="75"/>
      <c r="X21" s="75"/>
      <c r="Y21" s="20">
        <f t="shared" si="2"/>
        <v>0</v>
      </c>
      <c r="Z21" s="20">
        <f>Y21/0.701</f>
        <v>0</v>
      </c>
      <c r="AA21" s="20">
        <f t="shared" si="3"/>
        <v>0</v>
      </c>
    </row>
    <row r="22" spans="1:27" ht="19.5" x14ac:dyDescent="0.35">
      <c r="A22" s="17"/>
      <c r="B22" s="52" t="s">
        <v>64</v>
      </c>
      <c r="C22" s="64">
        <f>SUM(C23:C31)</f>
        <v>84.12</v>
      </c>
      <c r="D22" s="64">
        <f>SUM(D23:D31)</f>
        <v>0</v>
      </c>
      <c r="E22" s="62"/>
      <c r="F22" s="60"/>
      <c r="G22" s="62"/>
      <c r="H22" s="60"/>
      <c r="I22" s="62"/>
      <c r="J22" s="60"/>
      <c r="K22" s="62"/>
      <c r="L22" s="60"/>
      <c r="M22" s="62"/>
      <c r="N22" s="60"/>
      <c r="O22" s="62"/>
      <c r="P22" s="60"/>
      <c r="Q22" s="60"/>
      <c r="R22" s="60"/>
      <c r="S22" s="64">
        <f>SUM(S23:S31)</f>
        <v>84.12</v>
      </c>
      <c r="T22" s="60"/>
      <c r="U22" s="61">
        <f t="shared" si="4"/>
        <v>0</v>
      </c>
      <c r="V22" s="65">
        <f t="shared" ref="V22:AA22" si="7">SUM(V23:V31)</f>
        <v>0</v>
      </c>
      <c r="W22" s="65">
        <f t="shared" si="7"/>
        <v>0</v>
      </c>
      <c r="X22" s="65">
        <f t="shared" si="7"/>
        <v>0</v>
      </c>
      <c r="Y22" s="65">
        <f t="shared" si="7"/>
        <v>0</v>
      </c>
      <c r="Z22" s="65">
        <f t="shared" si="7"/>
        <v>0</v>
      </c>
      <c r="AA22" s="65">
        <f t="shared" si="7"/>
        <v>0</v>
      </c>
    </row>
    <row r="23" spans="1:27" ht="28.5" customHeight="1" x14ac:dyDescent="0.25">
      <c r="A23" s="17">
        <v>3</v>
      </c>
      <c r="B23" s="18" t="s">
        <v>26</v>
      </c>
      <c r="C23" s="19">
        <v>12.05</v>
      </c>
      <c r="D23" s="69"/>
      <c r="E23" s="71" t="s">
        <v>43</v>
      </c>
      <c r="F23" s="69"/>
      <c r="G23" s="71" t="s">
        <v>43</v>
      </c>
      <c r="H23" s="69"/>
      <c r="I23" s="71" t="s">
        <v>43</v>
      </c>
      <c r="J23" s="74"/>
      <c r="K23" s="71" t="s">
        <v>43</v>
      </c>
      <c r="L23" s="69"/>
      <c r="M23" s="71" t="s">
        <v>43</v>
      </c>
      <c r="N23" s="69"/>
      <c r="O23" s="71" t="s">
        <v>43</v>
      </c>
      <c r="P23" s="69"/>
      <c r="Q23" s="71" t="s">
        <v>43</v>
      </c>
      <c r="R23" s="69"/>
      <c r="S23" s="19">
        <f>C23+D23+F23+H23+J23+L23+N23+P23+R23</f>
        <v>12.05</v>
      </c>
      <c r="T23" s="69"/>
      <c r="U23" s="20">
        <f t="shared" si="4"/>
        <v>0</v>
      </c>
      <c r="V23" s="75"/>
      <c r="W23" s="75"/>
      <c r="X23" s="75"/>
      <c r="Y23" s="20">
        <f>U23*V23+W23+X23</f>
        <v>0</v>
      </c>
      <c r="Z23" s="20">
        <f t="shared" ref="Z23:Z30" si="8">Y23/0.701</f>
        <v>0</v>
      </c>
      <c r="AA23" s="20">
        <f>Z23+(Z23*16.65%)</f>
        <v>0</v>
      </c>
    </row>
    <row r="24" spans="1:27" x14ac:dyDescent="0.25">
      <c r="A24" s="17">
        <v>4</v>
      </c>
      <c r="B24" s="18" t="s">
        <v>27</v>
      </c>
      <c r="C24" s="19">
        <v>10.77</v>
      </c>
      <c r="D24" s="69"/>
      <c r="E24" s="71" t="s">
        <v>43</v>
      </c>
      <c r="F24" s="69"/>
      <c r="G24" s="71" t="s">
        <v>43</v>
      </c>
      <c r="H24" s="69"/>
      <c r="I24" s="71" t="s">
        <v>43</v>
      </c>
      <c r="J24" s="69"/>
      <c r="K24" s="71" t="s">
        <v>43</v>
      </c>
      <c r="L24" s="69"/>
      <c r="M24" s="71" t="s">
        <v>43</v>
      </c>
      <c r="N24" s="69"/>
      <c r="O24" s="71" t="s">
        <v>43</v>
      </c>
      <c r="P24" s="69"/>
      <c r="Q24" s="71" t="s">
        <v>43</v>
      </c>
      <c r="R24" s="69"/>
      <c r="S24" s="19">
        <f t="shared" ref="S24:S31" si="9">C24+D24+F24+H24+J24+L24+N24+P24+R24</f>
        <v>10.77</v>
      </c>
      <c r="T24" s="69"/>
      <c r="U24" s="20">
        <f t="shared" si="4"/>
        <v>0</v>
      </c>
      <c r="V24" s="75"/>
      <c r="W24" s="75"/>
      <c r="X24" s="75"/>
      <c r="Y24" s="20">
        <f t="shared" ref="Y24:Y31" si="10">U24*V24+W24+X24</f>
        <v>0</v>
      </c>
      <c r="Z24" s="20">
        <f t="shared" si="8"/>
        <v>0</v>
      </c>
      <c r="AA24" s="20">
        <f t="shared" ref="AA24:AA31" si="11">Z24+(Z24*16.65%)</f>
        <v>0</v>
      </c>
    </row>
    <row r="25" spans="1:27" ht="29.25" x14ac:dyDescent="0.25">
      <c r="A25" s="17">
        <v>5</v>
      </c>
      <c r="B25" s="21" t="s">
        <v>28</v>
      </c>
      <c r="C25" s="19">
        <v>10.45</v>
      </c>
      <c r="D25" s="69"/>
      <c r="E25" s="71" t="s">
        <v>43</v>
      </c>
      <c r="F25" s="69"/>
      <c r="G25" s="71" t="s">
        <v>43</v>
      </c>
      <c r="H25" s="69"/>
      <c r="I25" s="71" t="s">
        <v>43</v>
      </c>
      <c r="J25" s="69"/>
      <c r="K25" s="71" t="s">
        <v>43</v>
      </c>
      <c r="L25" s="69"/>
      <c r="M25" s="71" t="s">
        <v>43</v>
      </c>
      <c r="N25" s="69"/>
      <c r="O25" s="71" t="s">
        <v>43</v>
      </c>
      <c r="P25" s="69"/>
      <c r="Q25" s="71" t="s">
        <v>43</v>
      </c>
      <c r="R25" s="69"/>
      <c r="S25" s="19">
        <f t="shared" si="9"/>
        <v>10.45</v>
      </c>
      <c r="T25" s="69"/>
      <c r="U25" s="20">
        <f t="shared" si="4"/>
        <v>0</v>
      </c>
      <c r="V25" s="75"/>
      <c r="W25" s="75"/>
      <c r="X25" s="75"/>
      <c r="Y25" s="20">
        <f t="shared" si="10"/>
        <v>0</v>
      </c>
      <c r="Z25" s="20">
        <f t="shared" si="8"/>
        <v>0</v>
      </c>
      <c r="AA25" s="20">
        <f t="shared" si="11"/>
        <v>0</v>
      </c>
    </row>
    <row r="26" spans="1:27" ht="27" customHeight="1" x14ac:dyDescent="0.25">
      <c r="A26" s="17">
        <v>6</v>
      </c>
      <c r="B26" s="18" t="s">
        <v>29</v>
      </c>
      <c r="C26" s="19">
        <v>9.91</v>
      </c>
      <c r="D26" s="69"/>
      <c r="E26" s="71" t="s">
        <v>43</v>
      </c>
      <c r="F26" s="69"/>
      <c r="G26" s="71" t="s">
        <v>43</v>
      </c>
      <c r="H26" s="69"/>
      <c r="I26" s="71" t="s">
        <v>43</v>
      </c>
      <c r="J26" s="69"/>
      <c r="K26" s="71" t="s">
        <v>43</v>
      </c>
      <c r="L26" s="69"/>
      <c r="M26" s="71" t="s">
        <v>43</v>
      </c>
      <c r="N26" s="69"/>
      <c r="O26" s="71" t="s">
        <v>43</v>
      </c>
      <c r="P26" s="69"/>
      <c r="Q26" s="71" t="s">
        <v>43</v>
      </c>
      <c r="R26" s="69"/>
      <c r="S26" s="19">
        <f t="shared" si="9"/>
        <v>9.91</v>
      </c>
      <c r="T26" s="69"/>
      <c r="U26" s="20">
        <f t="shared" si="4"/>
        <v>0</v>
      </c>
      <c r="V26" s="75"/>
      <c r="W26" s="75"/>
      <c r="X26" s="75"/>
      <c r="Y26" s="20">
        <f t="shared" si="10"/>
        <v>0</v>
      </c>
      <c r="Z26" s="20">
        <f t="shared" si="8"/>
        <v>0</v>
      </c>
      <c r="AA26" s="20">
        <f t="shared" si="11"/>
        <v>0</v>
      </c>
    </row>
    <row r="27" spans="1:27" x14ac:dyDescent="0.25">
      <c r="A27" s="17">
        <v>7</v>
      </c>
      <c r="B27" s="18" t="s">
        <v>30</v>
      </c>
      <c r="C27" s="19">
        <v>8.9499999999999993</v>
      </c>
      <c r="D27" s="69"/>
      <c r="E27" s="71" t="s">
        <v>43</v>
      </c>
      <c r="F27" s="69"/>
      <c r="G27" s="71" t="s">
        <v>43</v>
      </c>
      <c r="H27" s="69"/>
      <c r="I27" s="71" t="s">
        <v>43</v>
      </c>
      <c r="J27" s="69"/>
      <c r="K27" s="71" t="s">
        <v>43</v>
      </c>
      <c r="L27" s="69"/>
      <c r="M27" s="71" t="s">
        <v>43</v>
      </c>
      <c r="N27" s="69"/>
      <c r="O27" s="71" t="s">
        <v>43</v>
      </c>
      <c r="P27" s="69"/>
      <c r="Q27" s="71" t="s">
        <v>43</v>
      </c>
      <c r="R27" s="69"/>
      <c r="S27" s="19">
        <f t="shared" si="9"/>
        <v>8.9499999999999993</v>
      </c>
      <c r="T27" s="69"/>
      <c r="U27" s="20">
        <f t="shared" si="4"/>
        <v>0</v>
      </c>
      <c r="V27" s="75"/>
      <c r="W27" s="75"/>
      <c r="X27" s="75"/>
      <c r="Y27" s="20">
        <f t="shared" si="10"/>
        <v>0</v>
      </c>
      <c r="Z27" s="20">
        <f t="shared" si="8"/>
        <v>0</v>
      </c>
      <c r="AA27" s="20">
        <f t="shared" si="11"/>
        <v>0</v>
      </c>
    </row>
    <row r="28" spans="1:27" ht="29.25" x14ac:dyDescent="0.25">
      <c r="A28" s="17">
        <v>8</v>
      </c>
      <c r="B28" s="21" t="s">
        <v>31</v>
      </c>
      <c r="C28" s="19">
        <v>8.85</v>
      </c>
      <c r="D28" s="69"/>
      <c r="E28" s="71" t="s">
        <v>43</v>
      </c>
      <c r="F28" s="69"/>
      <c r="G28" s="71" t="s">
        <v>43</v>
      </c>
      <c r="H28" s="69"/>
      <c r="I28" s="71" t="s">
        <v>43</v>
      </c>
      <c r="J28" s="69"/>
      <c r="K28" s="71" t="s">
        <v>43</v>
      </c>
      <c r="L28" s="69"/>
      <c r="M28" s="71" t="s">
        <v>43</v>
      </c>
      <c r="N28" s="69"/>
      <c r="O28" s="71" t="s">
        <v>43</v>
      </c>
      <c r="P28" s="69"/>
      <c r="Q28" s="71" t="s">
        <v>43</v>
      </c>
      <c r="R28" s="69"/>
      <c r="S28" s="19">
        <f t="shared" si="9"/>
        <v>8.85</v>
      </c>
      <c r="T28" s="69"/>
      <c r="U28" s="20">
        <f t="shared" si="4"/>
        <v>0</v>
      </c>
      <c r="V28" s="75"/>
      <c r="W28" s="75"/>
      <c r="X28" s="75"/>
      <c r="Y28" s="20">
        <f t="shared" si="10"/>
        <v>0</v>
      </c>
      <c r="Z28" s="20">
        <f t="shared" si="8"/>
        <v>0</v>
      </c>
      <c r="AA28" s="20">
        <f t="shared" si="11"/>
        <v>0</v>
      </c>
    </row>
    <row r="29" spans="1:27" x14ac:dyDescent="0.25">
      <c r="A29" s="17">
        <v>9</v>
      </c>
      <c r="B29" s="18" t="s">
        <v>32</v>
      </c>
      <c r="C29" s="19">
        <v>8.74</v>
      </c>
      <c r="D29" s="69"/>
      <c r="E29" s="71" t="s">
        <v>43</v>
      </c>
      <c r="F29" s="69"/>
      <c r="G29" s="71" t="s">
        <v>43</v>
      </c>
      <c r="H29" s="69"/>
      <c r="I29" s="71" t="s">
        <v>43</v>
      </c>
      <c r="J29" s="69"/>
      <c r="K29" s="71" t="s">
        <v>43</v>
      </c>
      <c r="L29" s="69"/>
      <c r="M29" s="71" t="s">
        <v>43</v>
      </c>
      <c r="N29" s="69"/>
      <c r="O29" s="71" t="s">
        <v>43</v>
      </c>
      <c r="P29" s="69"/>
      <c r="Q29" s="71" t="s">
        <v>43</v>
      </c>
      <c r="R29" s="69"/>
      <c r="S29" s="19">
        <f t="shared" si="9"/>
        <v>8.74</v>
      </c>
      <c r="T29" s="69"/>
      <c r="U29" s="20">
        <f t="shared" si="4"/>
        <v>0</v>
      </c>
      <c r="V29" s="75"/>
      <c r="W29" s="75"/>
      <c r="X29" s="75"/>
      <c r="Y29" s="20">
        <f t="shared" si="10"/>
        <v>0</v>
      </c>
      <c r="Z29" s="20">
        <f t="shared" si="8"/>
        <v>0</v>
      </c>
      <c r="AA29" s="20">
        <f t="shared" si="11"/>
        <v>0</v>
      </c>
    </row>
    <row r="30" spans="1:27" x14ac:dyDescent="0.25">
      <c r="A30" s="17">
        <v>10</v>
      </c>
      <c r="B30" s="18" t="s">
        <v>33</v>
      </c>
      <c r="C30" s="19">
        <v>8</v>
      </c>
      <c r="D30" s="69"/>
      <c r="E30" s="71" t="s">
        <v>43</v>
      </c>
      <c r="F30" s="69"/>
      <c r="G30" s="71" t="s">
        <v>43</v>
      </c>
      <c r="H30" s="69"/>
      <c r="I30" s="71" t="s">
        <v>43</v>
      </c>
      <c r="J30" s="69"/>
      <c r="K30" s="71" t="s">
        <v>43</v>
      </c>
      <c r="L30" s="69"/>
      <c r="M30" s="71" t="s">
        <v>43</v>
      </c>
      <c r="N30" s="69"/>
      <c r="O30" s="71" t="s">
        <v>43</v>
      </c>
      <c r="P30" s="69"/>
      <c r="Q30" s="71" t="s">
        <v>43</v>
      </c>
      <c r="R30" s="69"/>
      <c r="S30" s="19">
        <f t="shared" si="9"/>
        <v>8</v>
      </c>
      <c r="T30" s="69"/>
      <c r="U30" s="20">
        <f t="shared" si="4"/>
        <v>0</v>
      </c>
      <c r="V30" s="75"/>
      <c r="W30" s="75"/>
      <c r="X30" s="75"/>
      <c r="Y30" s="20">
        <f t="shared" si="10"/>
        <v>0</v>
      </c>
      <c r="Z30" s="20">
        <f t="shared" si="8"/>
        <v>0</v>
      </c>
      <c r="AA30" s="20">
        <f t="shared" si="11"/>
        <v>0</v>
      </c>
    </row>
    <row r="31" spans="1:27" x14ac:dyDescent="0.25">
      <c r="A31" s="17">
        <v>11</v>
      </c>
      <c r="B31" s="18" t="s">
        <v>34</v>
      </c>
      <c r="C31" s="19">
        <v>6.4</v>
      </c>
      <c r="D31" s="69"/>
      <c r="E31" s="71" t="s">
        <v>43</v>
      </c>
      <c r="F31" s="69"/>
      <c r="G31" s="71" t="s">
        <v>43</v>
      </c>
      <c r="H31" s="69"/>
      <c r="I31" s="71" t="s">
        <v>43</v>
      </c>
      <c r="J31" s="69"/>
      <c r="K31" s="71" t="s">
        <v>43</v>
      </c>
      <c r="L31" s="69"/>
      <c r="M31" s="71" t="s">
        <v>43</v>
      </c>
      <c r="N31" s="69"/>
      <c r="O31" s="71" t="s">
        <v>43</v>
      </c>
      <c r="P31" s="69"/>
      <c r="Q31" s="71" t="s">
        <v>43</v>
      </c>
      <c r="R31" s="69"/>
      <c r="S31" s="19">
        <f t="shared" si="9"/>
        <v>6.4</v>
      </c>
      <c r="T31" s="69"/>
      <c r="U31" s="20">
        <f t="shared" si="4"/>
        <v>0</v>
      </c>
      <c r="V31" s="75"/>
      <c r="W31" s="75"/>
      <c r="X31" s="75"/>
      <c r="Y31" s="20">
        <f t="shared" si="10"/>
        <v>0</v>
      </c>
      <c r="Z31" s="20">
        <f>Y31/0.701</f>
        <v>0</v>
      </c>
      <c r="AA31" s="20">
        <f t="shared" si="11"/>
        <v>0</v>
      </c>
    </row>
    <row r="32" spans="1:27" ht="30.75" customHeight="1" x14ac:dyDescent="0.25">
      <c r="A32" s="22">
        <v>12</v>
      </c>
      <c r="B32" s="23" t="s">
        <v>42</v>
      </c>
      <c r="C32" s="24">
        <f>C10+C22</f>
        <v>168.24</v>
      </c>
      <c r="D32" s="24">
        <f>D10+D22</f>
        <v>0</v>
      </c>
      <c r="E32" s="25"/>
      <c r="F32" s="24">
        <f>SUM(F11:F21)+SUM(F23:F31)</f>
        <v>0</v>
      </c>
      <c r="G32" s="25"/>
      <c r="H32" s="24">
        <f>SUM(H11:H21)+SUM(H23:H31)</f>
        <v>0</v>
      </c>
      <c r="I32" s="25"/>
      <c r="J32" s="24">
        <f>SUM(J11:J21)+SUM(J23:J31)</f>
        <v>0</v>
      </c>
      <c r="K32" s="25"/>
      <c r="L32" s="24">
        <f>SUM(L11:L21)+SUM(L23:L31)</f>
        <v>0</v>
      </c>
      <c r="M32" s="25"/>
      <c r="N32" s="24">
        <f>SUM(N11:N21)+SUM(N23:N31)</f>
        <v>0</v>
      </c>
      <c r="O32" s="25"/>
      <c r="P32" s="24">
        <f>SUM(P11:P21)+SUM(P23:P31)</f>
        <v>0</v>
      </c>
      <c r="Q32" s="24"/>
      <c r="R32" s="24">
        <f>SUM(R11:R21) + SUM(R23:R31)</f>
        <v>0</v>
      </c>
      <c r="S32" s="24">
        <f>S10+S22</f>
        <v>168.24</v>
      </c>
      <c r="T32" s="26"/>
      <c r="U32" s="26"/>
      <c r="V32" s="27">
        <f t="shared" ref="V32:AA32" si="12">V10+V22</f>
        <v>0</v>
      </c>
      <c r="W32" s="27">
        <f t="shared" si="12"/>
        <v>0</v>
      </c>
      <c r="X32" s="27">
        <f t="shared" si="12"/>
        <v>0</v>
      </c>
      <c r="Y32" s="27">
        <f t="shared" si="12"/>
        <v>0</v>
      </c>
      <c r="Z32" s="27">
        <f t="shared" si="12"/>
        <v>0</v>
      </c>
      <c r="AA32" s="27">
        <f t="shared" si="12"/>
        <v>0</v>
      </c>
    </row>
    <row r="33" spans="1:27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ht="85.5" customHeight="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16" t="s">
        <v>21</v>
      </c>
      <c r="U34" s="16" t="s">
        <v>68</v>
      </c>
      <c r="V34" s="429" t="s">
        <v>69</v>
      </c>
      <c r="W34" s="430"/>
      <c r="X34" s="39" t="s">
        <v>23</v>
      </c>
      <c r="Y34" s="16" t="s">
        <v>3</v>
      </c>
      <c r="Z34" s="68" t="s">
        <v>71</v>
      </c>
      <c r="AA34" s="7"/>
    </row>
    <row r="35" spans="1:27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66">
        <f>W32</f>
        <v>0</v>
      </c>
      <c r="U35" s="67">
        <f>X32</f>
        <v>0</v>
      </c>
      <c r="V35" s="431">
        <f>Y32</f>
        <v>0</v>
      </c>
      <c r="W35" s="432"/>
      <c r="X35" s="67">
        <f>Z32</f>
        <v>0</v>
      </c>
      <c r="Y35" s="67">
        <f>V32</f>
        <v>0</v>
      </c>
      <c r="Z35" s="20" t="e">
        <f>X35/Y35</f>
        <v>#DIV/0!</v>
      </c>
      <c r="AA35" s="7"/>
    </row>
    <row r="36" spans="1:27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28"/>
      <c r="U36" s="7"/>
      <c r="V36" s="7"/>
      <c r="W36" s="7"/>
      <c r="X36" s="7"/>
      <c r="Y36" s="7"/>
      <c r="Z36" s="7"/>
      <c r="AA36" s="7"/>
    </row>
    <row r="37" spans="1:27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29"/>
      <c r="U37" s="7"/>
      <c r="V37" s="7"/>
      <c r="W37" s="7"/>
      <c r="X37" s="7"/>
      <c r="Y37" s="7"/>
      <c r="Z37" s="7"/>
      <c r="AA37" s="7"/>
    </row>
    <row r="38" spans="1:27" x14ac:dyDescent="0.25">
      <c r="S38" s="7"/>
      <c r="T38" s="29"/>
      <c r="U38" s="7"/>
    </row>
    <row r="39" spans="1:27" x14ac:dyDescent="0.25">
      <c r="S39" s="7"/>
      <c r="T39" s="7"/>
      <c r="U39" s="7"/>
    </row>
    <row r="40" spans="1:27" x14ac:dyDescent="0.25">
      <c r="S40" s="7"/>
      <c r="T40" s="29"/>
      <c r="U40" s="7"/>
    </row>
    <row r="41" spans="1:27" x14ac:dyDescent="0.25">
      <c r="S41" s="7"/>
      <c r="T41" s="29"/>
      <c r="U41" s="7"/>
    </row>
    <row r="42" spans="1:27" x14ac:dyDescent="0.25">
      <c r="S42" s="7"/>
      <c r="T42" s="29"/>
      <c r="U42" s="7"/>
    </row>
    <row r="43" spans="1:27" x14ac:dyDescent="0.25">
      <c r="S43" s="7"/>
      <c r="T43" s="7"/>
      <c r="U43" s="7"/>
    </row>
    <row r="44" spans="1:27" x14ac:dyDescent="0.25">
      <c r="S44" s="7"/>
      <c r="T44" s="29"/>
      <c r="U44" s="7"/>
    </row>
    <row r="45" spans="1:27" x14ac:dyDescent="0.25">
      <c r="S45" s="7"/>
      <c r="T45" s="29"/>
      <c r="U45" s="7"/>
    </row>
    <row r="46" spans="1:27" x14ac:dyDescent="0.25">
      <c r="S46" s="7"/>
      <c r="T46" s="29"/>
      <c r="U46" s="7"/>
    </row>
    <row r="47" spans="1:27" x14ac:dyDescent="0.25">
      <c r="S47" s="7"/>
      <c r="T47" s="7"/>
      <c r="U47" s="7"/>
    </row>
    <row r="48" spans="1:27" x14ac:dyDescent="0.25">
      <c r="S48" s="7"/>
      <c r="T48" s="30"/>
      <c r="U48" s="7"/>
    </row>
  </sheetData>
  <sheetProtection algorithmName="SHA-512" hashValue="roA81GU0K1CfRiVNczS3lJt+6GfRR9bPEQf5EHLpTMo9pIa6pkbIFodFRiohOjX5tal81uJHpaiRTwMNk2CSCA==" saltValue="SWeF7kvMpX+Igg0KIpGo6w==" spinCount="100000" sheet="1" objects="1" scenarios="1" formatColumns="0" formatRows="0" insertRows="0"/>
  <mergeCells count="26">
    <mergeCell ref="Y7:Y9"/>
    <mergeCell ref="Z7:Z9"/>
    <mergeCell ref="A7:A9"/>
    <mergeCell ref="C4:AA4"/>
    <mergeCell ref="AA7:AA9"/>
    <mergeCell ref="B7:B9"/>
    <mergeCell ref="S8:S9"/>
    <mergeCell ref="T7:T9"/>
    <mergeCell ref="W7:W9"/>
    <mergeCell ref="U7:U9"/>
    <mergeCell ref="C7:C9"/>
    <mergeCell ref="D7:D9"/>
    <mergeCell ref="E8:F8"/>
    <mergeCell ref="O8:P8"/>
    <mergeCell ref="E7:S7"/>
    <mergeCell ref="G8:H8"/>
    <mergeCell ref="X7:X9"/>
    <mergeCell ref="V34:W34"/>
    <mergeCell ref="V35:W35"/>
    <mergeCell ref="C2:H2"/>
    <mergeCell ref="A2:B2"/>
    <mergeCell ref="V7:V9"/>
    <mergeCell ref="I8:J8"/>
    <mergeCell ref="K8:L8"/>
    <mergeCell ref="M8:N8"/>
    <mergeCell ref="Q8:R8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L25"/>
  <sheetViews>
    <sheetView zoomScaleNormal="100" workbookViewId="0">
      <selection activeCell="B7" sqref="B7"/>
    </sheetView>
  </sheetViews>
  <sheetFormatPr defaultColWidth="9.140625" defaultRowHeight="15" x14ac:dyDescent="0.25"/>
  <cols>
    <col min="1" max="1" width="8.28515625" style="14" customWidth="1"/>
    <col min="2" max="2" width="26.28515625" style="14" customWidth="1"/>
    <col min="3" max="18" width="12.7109375" style="14" customWidth="1"/>
    <col min="19" max="16384" width="9.140625" style="14"/>
  </cols>
  <sheetData>
    <row r="2" spans="1:12" ht="15.75" x14ac:dyDescent="0.25">
      <c r="A2" s="380" t="s">
        <v>76</v>
      </c>
      <c r="B2" s="380"/>
      <c r="C2" s="257">
        <f>+'Т1 - број запослених'!C2:L2</f>
        <v>0</v>
      </c>
      <c r="D2" s="222"/>
      <c r="E2" s="222"/>
      <c r="F2" s="220"/>
      <c r="G2" s="213"/>
      <c r="H2" s="7"/>
    </row>
    <row r="3" spans="1:12" ht="15.75" x14ac:dyDescent="0.25">
      <c r="I3" s="101"/>
    </row>
    <row r="4" spans="1:12" ht="15.75" x14ac:dyDescent="0.25">
      <c r="A4" s="380" t="s">
        <v>150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13"/>
    </row>
    <row r="6" spans="1:12" ht="18.75" x14ac:dyDescent="0.3">
      <c r="B6" s="228" t="s">
        <v>98</v>
      </c>
      <c r="C6" s="437">
        <v>2020</v>
      </c>
      <c r="D6" s="438"/>
      <c r="E6" s="438"/>
      <c r="F6" s="439"/>
      <c r="G6" s="437">
        <v>2021</v>
      </c>
      <c r="H6" s="438"/>
      <c r="I6" s="438"/>
      <c r="J6" s="439"/>
    </row>
    <row r="7" spans="1:12" s="45" customFormat="1" ht="100.5" customHeight="1" x14ac:dyDescent="0.25">
      <c r="A7" s="98" t="s">
        <v>2</v>
      </c>
      <c r="B7" s="98" t="s">
        <v>0</v>
      </c>
      <c r="C7" s="229">
        <v>413</v>
      </c>
      <c r="D7" s="229">
        <v>414</v>
      </c>
      <c r="E7" s="229">
        <v>415</v>
      </c>
      <c r="F7" s="229">
        <v>416</v>
      </c>
      <c r="G7" s="229">
        <v>413</v>
      </c>
      <c r="H7" s="229">
        <v>414</v>
      </c>
      <c r="I7" s="229">
        <v>415</v>
      </c>
      <c r="J7" s="229">
        <v>416</v>
      </c>
    </row>
    <row r="8" spans="1:12" x14ac:dyDescent="0.25">
      <c r="A8" s="235">
        <v>1</v>
      </c>
      <c r="B8" s="235">
        <v>2</v>
      </c>
      <c r="C8" s="234">
        <v>11</v>
      </c>
      <c r="D8" s="234">
        <v>12</v>
      </c>
      <c r="E8" s="234">
        <v>13</v>
      </c>
      <c r="F8" s="234">
        <v>14</v>
      </c>
      <c r="G8" s="234">
        <v>15</v>
      </c>
      <c r="H8" s="234">
        <v>16</v>
      </c>
      <c r="I8" s="234">
        <v>17</v>
      </c>
      <c r="J8" s="234">
        <v>18</v>
      </c>
    </row>
    <row r="9" spans="1:12" ht="29.25" x14ac:dyDescent="0.25">
      <c r="A9" s="99">
        <v>1</v>
      </c>
      <c r="B9" s="33" t="s">
        <v>106</v>
      </c>
      <c r="C9" s="231"/>
      <c r="D9" s="231"/>
      <c r="E9" s="231"/>
      <c r="F9" s="231"/>
      <c r="G9" s="231"/>
      <c r="H9" s="231"/>
      <c r="I9" s="231"/>
      <c r="J9" s="231"/>
    </row>
    <row r="10" spans="1:12" x14ac:dyDescent="0.25">
      <c r="A10" s="99">
        <v>2</v>
      </c>
      <c r="B10" s="33" t="s">
        <v>8</v>
      </c>
      <c r="C10" s="231"/>
      <c r="D10" s="231"/>
      <c r="E10" s="231"/>
      <c r="F10" s="231"/>
      <c r="G10" s="231"/>
      <c r="H10" s="231"/>
      <c r="I10" s="231"/>
      <c r="J10" s="231"/>
    </row>
    <row r="11" spans="1:12" ht="57.75" x14ac:dyDescent="0.25">
      <c r="A11" s="386">
        <v>3</v>
      </c>
      <c r="B11" s="8" t="s">
        <v>60</v>
      </c>
      <c r="C11" s="221">
        <f t="shared" ref="C11:J11" si="0">SUM(C12:C16)</f>
        <v>0</v>
      </c>
      <c r="D11" s="221">
        <f t="shared" si="0"/>
        <v>0</v>
      </c>
      <c r="E11" s="221">
        <f t="shared" si="0"/>
        <v>0</v>
      </c>
      <c r="F11" s="221">
        <f t="shared" si="0"/>
        <v>0</v>
      </c>
      <c r="G11" s="221">
        <f t="shared" si="0"/>
        <v>0</v>
      </c>
      <c r="H11" s="221">
        <f t="shared" si="0"/>
        <v>0</v>
      </c>
      <c r="I11" s="221">
        <f t="shared" si="0"/>
        <v>0</v>
      </c>
      <c r="J11" s="221">
        <f t="shared" si="0"/>
        <v>0</v>
      </c>
    </row>
    <row r="12" spans="1:12" x14ac:dyDescent="0.25">
      <c r="A12" s="386"/>
      <c r="B12" s="79" t="s">
        <v>46</v>
      </c>
      <c r="C12" s="231"/>
      <c r="D12" s="231"/>
      <c r="E12" s="231"/>
      <c r="F12" s="231"/>
      <c r="G12" s="231"/>
      <c r="H12" s="231"/>
      <c r="I12" s="231"/>
      <c r="J12" s="231"/>
    </row>
    <row r="13" spans="1:12" x14ac:dyDescent="0.25">
      <c r="A13" s="386"/>
      <c r="B13" s="79" t="s">
        <v>47</v>
      </c>
      <c r="C13" s="231"/>
      <c r="D13" s="231"/>
      <c r="E13" s="231"/>
      <c r="F13" s="231"/>
      <c r="G13" s="231"/>
      <c r="H13" s="231"/>
      <c r="I13" s="231"/>
      <c r="J13" s="231"/>
    </row>
    <row r="14" spans="1:12" x14ac:dyDescent="0.25">
      <c r="A14" s="386"/>
      <c r="B14" s="79" t="s">
        <v>48</v>
      </c>
      <c r="C14" s="231"/>
      <c r="D14" s="231"/>
      <c r="E14" s="231"/>
      <c r="F14" s="231"/>
      <c r="G14" s="231"/>
      <c r="H14" s="231"/>
      <c r="I14" s="231"/>
      <c r="J14" s="231"/>
    </row>
    <row r="15" spans="1:12" x14ac:dyDescent="0.25">
      <c r="A15" s="386"/>
      <c r="B15" s="79" t="s">
        <v>49</v>
      </c>
      <c r="C15" s="231"/>
      <c r="D15" s="231"/>
      <c r="E15" s="231"/>
      <c r="F15" s="231"/>
      <c r="G15" s="231"/>
      <c r="H15" s="231"/>
      <c r="I15" s="231"/>
      <c r="J15" s="231"/>
    </row>
    <row r="16" spans="1:12" x14ac:dyDescent="0.25">
      <c r="A16" s="386"/>
      <c r="B16" s="79" t="s">
        <v>50</v>
      </c>
      <c r="C16" s="231"/>
      <c r="D16" s="231"/>
      <c r="E16" s="231"/>
      <c r="F16" s="231"/>
      <c r="G16" s="231"/>
      <c r="H16" s="231"/>
      <c r="I16" s="231"/>
      <c r="J16" s="231"/>
    </row>
    <row r="17" spans="1:11" ht="28.5" x14ac:dyDescent="0.25">
      <c r="A17" s="100">
        <v>4</v>
      </c>
      <c r="B17" s="8" t="s">
        <v>40</v>
      </c>
      <c r="C17" s="230"/>
      <c r="D17" s="230"/>
      <c r="E17" s="231"/>
      <c r="F17" s="230"/>
      <c r="G17" s="230"/>
      <c r="H17" s="230"/>
      <c r="I17" s="231"/>
      <c r="J17" s="231"/>
      <c r="K17" s="15"/>
    </row>
    <row r="18" spans="1:11" x14ac:dyDescent="0.25">
      <c r="A18" s="100">
        <v>5</v>
      </c>
      <c r="B18" s="38" t="s">
        <v>1</v>
      </c>
      <c r="C18" s="231"/>
      <c r="D18" s="231"/>
      <c r="E18" s="231"/>
      <c r="F18" s="231"/>
      <c r="G18" s="231"/>
      <c r="H18" s="231"/>
      <c r="I18" s="231"/>
      <c r="J18" s="231"/>
    </row>
    <row r="19" spans="1:11" x14ac:dyDescent="0.25">
      <c r="A19" s="99">
        <v>6</v>
      </c>
      <c r="B19" s="38" t="s">
        <v>11</v>
      </c>
      <c r="C19" s="231"/>
      <c r="D19" s="231"/>
      <c r="E19" s="231"/>
      <c r="F19" s="231"/>
      <c r="G19" s="231"/>
      <c r="H19" s="231"/>
      <c r="I19" s="231"/>
      <c r="J19" s="231"/>
    </row>
    <row r="20" spans="1:11" ht="29.25" x14ac:dyDescent="0.25">
      <c r="A20" s="386">
        <v>7</v>
      </c>
      <c r="B20" s="8" t="s">
        <v>61</v>
      </c>
      <c r="C20" s="221">
        <f t="shared" ref="C20:F20" si="1">SUM(C21:C24)</f>
        <v>0</v>
      </c>
      <c r="D20" s="221">
        <f t="shared" si="1"/>
        <v>0</v>
      </c>
      <c r="E20" s="221">
        <f t="shared" si="1"/>
        <v>0</v>
      </c>
      <c r="F20" s="221">
        <f t="shared" si="1"/>
        <v>0</v>
      </c>
      <c r="G20" s="232">
        <f>SUM(G21:G24)</f>
        <v>0</v>
      </c>
      <c r="H20" s="232">
        <f t="shared" ref="H20:J20" si="2">SUM(H21:H24)</f>
        <v>0</v>
      </c>
      <c r="I20" s="232">
        <f t="shared" si="2"/>
        <v>0</v>
      </c>
      <c r="J20" s="232">
        <f t="shared" si="2"/>
        <v>0</v>
      </c>
    </row>
    <row r="21" spans="1:11" x14ac:dyDescent="0.25">
      <c r="A21" s="386"/>
      <c r="B21" s="79" t="s">
        <v>46</v>
      </c>
      <c r="C21" s="231"/>
      <c r="D21" s="231"/>
      <c r="E21" s="231"/>
      <c r="F21" s="231"/>
      <c r="G21" s="231"/>
      <c r="H21" s="231"/>
      <c r="I21" s="231"/>
      <c r="J21" s="231"/>
    </row>
    <row r="22" spans="1:11" x14ac:dyDescent="0.25">
      <c r="A22" s="386"/>
      <c r="B22" s="79" t="s">
        <v>47</v>
      </c>
      <c r="C22" s="231"/>
      <c r="D22" s="231"/>
      <c r="E22" s="231"/>
      <c r="F22" s="231"/>
      <c r="G22" s="231"/>
      <c r="H22" s="231"/>
      <c r="I22" s="231"/>
      <c r="J22" s="231"/>
    </row>
    <row r="23" spans="1:11" x14ac:dyDescent="0.25">
      <c r="A23" s="386"/>
      <c r="B23" s="79" t="s">
        <v>48</v>
      </c>
      <c r="C23" s="231"/>
      <c r="D23" s="231"/>
      <c r="E23" s="231"/>
      <c r="F23" s="231"/>
      <c r="G23" s="231"/>
      <c r="H23" s="231"/>
      <c r="I23" s="231"/>
      <c r="J23" s="231"/>
    </row>
    <row r="24" spans="1:11" x14ac:dyDescent="0.25">
      <c r="A24" s="386"/>
      <c r="B24" s="79" t="s">
        <v>49</v>
      </c>
      <c r="C24" s="231"/>
      <c r="D24" s="231"/>
      <c r="E24" s="231"/>
      <c r="F24" s="231"/>
      <c r="G24" s="231"/>
      <c r="H24" s="231"/>
      <c r="I24" s="231"/>
      <c r="J24" s="231"/>
    </row>
    <row r="25" spans="1:11" ht="31.5" x14ac:dyDescent="0.25">
      <c r="A25" s="39">
        <v>8</v>
      </c>
      <c r="B25" s="48" t="s">
        <v>39</v>
      </c>
      <c r="C25" s="233">
        <f t="shared" ref="C25:J25" si="3">C9+C10+C11+C17+C18+C19+C20</f>
        <v>0</v>
      </c>
      <c r="D25" s="233">
        <f t="shared" si="3"/>
        <v>0</v>
      </c>
      <c r="E25" s="233">
        <f t="shared" si="3"/>
        <v>0</v>
      </c>
      <c r="F25" s="233">
        <f t="shared" si="3"/>
        <v>0</v>
      </c>
      <c r="G25" s="233">
        <f t="shared" si="3"/>
        <v>0</v>
      </c>
      <c r="H25" s="233">
        <f t="shared" si="3"/>
        <v>0</v>
      </c>
      <c r="I25" s="233">
        <f t="shared" si="3"/>
        <v>0</v>
      </c>
      <c r="J25" s="233">
        <f t="shared" si="3"/>
        <v>0</v>
      </c>
    </row>
  </sheetData>
  <sheetProtection algorithmName="SHA-512" hashValue="BiUKCXiLnaF39JNfl6V5SVvKvgjlzbKprV1uO2ZBRks+BaiudhCJ2//c+fuGunFWwCXKeRi7CAftRa/qZtKG4g==" saltValue="Rz8eL6m1jX+b11uuk3CyMA==" spinCount="100000" sheet="1" objects="1" scenarios="1" formatColumns="0" formatRows="0" insertRows="0"/>
  <mergeCells count="6">
    <mergeCell ref="C6:F6"/>
    <mergeCell ref="G6:J6"/>
    <mergeCell ref="A11:A16"/>
    <mergeCell ref="A20:A24"/>
    <mergeCell ref="A2:B2"/>
    <mergeCell ref="A4:K4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V29"/>
  <sheetViews>
    <sheetView view="pageBreakPreview" zoomScale="115" zoomScaleNormal="90" zoomScaleSheetLayoutView="115" workbookViewId="0">
      <selection activeCell="V6" sqref="V6:V8"/>
    </sheetView>
  </sheetViews>
  <sheetFormatPr defaultColWidth="9.140625" defaultRowHeight="15" x14ac:dyDescent="0.25"/>
  <cols>
    <col min="1" max="1" width="4.5703125" style="244" customWidth="1"/>
    <col min="2" max="2" width="31.85546875" style="14" customWidth="1"/>
    <col min="3" max="22" width="9.7109375" style="14" customWidth="1"/>
    <col min="23" max="16384" width="9.140625" style="14"/>
  </cols>
  <sheetData>
    <row r="2" spans="1:22" ht="18.75" x14ac:dyDescent="0.25">
      <c r="A2" s="421" t="s">
        <v>76</v>
      </c>
      <c r="B2" s="421"/>
      <c r="C2" s="238"/>
      <c r="D2" s="238"/>
      <c r="E2" s="454">
        <f>+'Т1 - број запослених'!C2:L2</f>
        <v>0</v>
      </c>
      <c r="F2" s="454"/>
      <c r="G2" s="454"/>
      <c r="H2" s="454"/>
      <c r="I2" s="454"/>
      <c r="J2" s="454"/>
      <c r="K2" s="454"/>
      <c r="L2" s="454"/>
      <c r="M2" s="454"/>
      <c r="N2" s="55"/>
      <c r="O2" s="55"/>
      <c r="P2" s="55"/>
      <c r="Q2" s="55"/>
      <c r="R2" s="55"/>
      <c r="S2" s="55"/>
      <c r="T2" s="55"/>
      <c r="U2" s="55"/>
      <c r="V2" s="55"/>
    </row>
    <row r="4" spans="1:22" ht="15.75" x14ac:dyDescent="0.25">
      <c r="B4" s="13" t="s">
        <v>151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</row>
    <row r="5" spans="1:22" ht="18.75" x14ac:dyDescent="0.3">
      <c r="B5" s="245"/>
      <c r="C5" s="245"/>
      <c r="D5" s="245"/>
      <c r="V5" s="267" t="s">
        <v>74</v>
      </c>
    </row>
    <row r="6" spans="1:22" ht="15" customHeight="1" x14ac:dyDescent="0.25">
      <c r="A6" s="440" t="s">
        <v>2</v>
      </c>
      <c r="B6" s="455" t="s">
        <v>0</v>
      </c>
      <c r="C6" s="456" t="s">
        <v>152</v>
      </c>
      <c r="D6" s="456" t="s">
        <v>153</v>
      </c>
      <c r="E6" s="456" t="s">
        <v>154</v>
      </c>
      <c r="F6" s="456" t="s">
        <v>155</v>
      </c>
      <c r="G6" s="450" t="s">
        <v>156</v>
      </c>
      <c r="H6" s="450" t="s">
        <v>157</v>
      </c>
      <c r="I6" s="450" t="s">
        <v>158</v>
      </c>
      <c r="J6" s="450" t="s">
        <v>159</v>
      </c>
      <c r="K6" s="451" t="s">
        <v>160</v>
      </c>
      <c r="L6" s="451" t="s">
        <v>161</v>
      </c>
      <c r="M6" s="449" t="s">
        <v>162</v>
      </c>
      <c r="N6" s="449" t="s">
        <v>163</v>
      </c>
      <c r="O6" s="445" t="s">
        <v>164</v>
      </c>
      <c r="P6" s="445" t="s">
        <v>165</v>
      </c>
      <c r="Q6" s="448" t="s">
        <v>166</v>
      </c>
      <c r="R6" s="448" t="s">
        <v>167</v>
      </c>
      <c r="S6" s="441" t="s">
        <v>168</v>
      </c>
      <c r="T6" s="441" t="s">
        <v>169</v>
      </c>
      <c r="U6" s="444" t="s">
        <v>170</v>
      </c>
      <c r="V6" s="444" t="s">
        <v>171</v>
      </c>
    </row>
    <row r="7" spans="1:22" ht="15" customHeight="1" x14ac:dyDescent="0.25">
      <c r="A7" s="440"/>
      <c r="B7" s="455"/>
      <c r="C7" s="456"/>
      <c r="D7" s="456"/>
      <c r="E7" s="456"/>
      <c r="F7" s="456"/>
      <c r="G7" s="450"/>
      <c r="H7" s="450"/>
      <c r="I7" s="450"/>
      <c r="J7" s="450"/>
      <c r="K7" s="452"/>
      <c r="L7" s="452"/>
      <c r="M7" s="449"/>
      <c r="N7" s="449"/>
      <c r="O7" s="446"/>
      <c r="P7" s="446"/>
      <c r="Q7" s="448"/>
      <c r="R7" s="448"/>
      <c r="S7" s="442"/>
      <c r="T7" s="442"/>
      <c r="U7" s="444"/>
      <c r="V7" s="444"/>
    </row>
    <row r="8" spans="1:22" s="45" customFormat="1" ht="84" customHeight="1" x14ac:dyDescent="0.25">
      <c r="A8" s="440"/>
      <c r="B8" s="455"/>
      <c r="C8" s="456"/>
      <c r="D8" s="456"/>
      <c r="E8" s="456"/>
      <c r="F8" s="456"/>
      <c r="G8" s="450"/>
      <c r="H8" s="450"/>
      <c r="I8" s="450"/>
      <c r="J8" s="450"/>
      <c r="K8" s="453"/>
      <c r="L8" s="453"/>
      <c r="M8" s="449"/>
      <c r="N8" s="449"/>
      <c r="O8" s="447"/>
      <c r="P8" s="447"/>
      <c r="Q8" s="448"/>
      <c r="R8" s="448"/>
      <c r="S8" s="443"/>
      <c r="T8" s="443"/>
      <c r="U8" s="444"/>
      <c r="V8" s="444"/>
    </row>
    <row r="9" spans="1:22" x14ac:dyDescent="0.25">
      <c r="A9" s="246">
        <v>1</v>
      </c>
      <c r="B9" s="264" t="s">
        <v>106</v>
      </c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</row>
    <row r="10" spans="1:22" x14ac:dyDescent="0.25">
      <c r="A10" s="440">
        <v>2</v>
      </c>
      <c r="B10" s="264" t="s">
        <v>103</v>
      </c>
      <c r="C10" s="265"/>
      <c r="D10" s="265"/>
      <c r="E10" s="265"/>
      <c r="F10" s="265"/>
      <c r="G10" s="265"/>
      <c r="H10" s="265"/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</row>
    <row r="11" spans="1:22" x14ac:dyDescent="0.25">
      <c r="A11" s="440"/>
      <c r="B11" s="258" t="s">
        <v>46</v>
      </c>
      <c r="C11" s="254"/>
      <c r="D11" s="254"/>
      <c r="E11" s="254"/>
      <c r="F11" s="254"/>
      <c r="G11" s="254"/>
      <c r="H11" s="254"/>
      <c r="I11" s="254"/>
      <c r="J11" s="254"/>
      <c r="K11" s="254"/>
      <c r="L11" s="254"/>
      <c r="M11" s="254"/>
      <c r="N11" s="254"/>
      <c r="O11" s="254"/>
      <c r="P11" s="254"/>
      <c r="Q11" s="254"/>
      <c r="R11" s="254"/>
      <c r="S11" s="254"/>
      <c r="T11" s="254"/>
      <c r="U11" s="254"/>
      <c r="V11" s="254"/>
    </row>
    <row r="12" spans="1:22" x14ac:dyDescent="0.25">
      <c r="A12" s="440"/>
      <c r="B12" s="258" t="s">
        <v>47</v>
      </c>
      <c r="C12" s="254"/>
      <c r="D12" s="254"/>
      <c r="E12" s="254"/>
      <c r="F12" s="254"/>
      <c r="G12" s="254"/>
      <c r="H12" s="254"/>
      <c r="I12" s="254"/>
      <c r="J12" s="254"/>
      <c r="K12" s="254"/>
      <c r="L12" s="254"/>
      <c r="M12" s="254"/>
      <c r="N12" s="254"/>
      <c r="O12" s="254"/>
      <c r="P12" s="254"/>
      <c r="Q12" s="254"/>
      <c r="R12" s="254"/>
      <c r="S12" s="254"/>
      <c r="T12" s="254"/>
      <c r="U12" s="254"/>
      <c r="V12" s="254"/>
    </row>
    <row r="13" spans="1:22" x14ac:dyDescent="0.25">
      <c r="A13" s="440"/>
      <c r="B13" s="258" t="s">
        <v>48</v>
      </c>
      <c r="C13" s="254"/>
      <c r="D13" s="254"/>
      <c r="E13" s="254"/>
      <c r="F13" s="254"/>
      <c r="G13" s="254"/>
      <c r="H13" s="254"/>
      <c r="I13" s="254"/>
      <c r="J13" s="254"/>
      <c r="K13" s="254"/>
      <c r="L13" s="254"/>
      <c r="M13" s="254"/>
      <c r="N13" s="254"/>
      <c r="O13" s="254"/>
      <c r="P13" s="254"/>
      <c r="Q13" s="254"/>
      <c r="R13" s="254"/>
      <c r="S13" s="254"/>
      <c r="T13" s="254"/>
      <c r="U13" s="254"/>
      <c r="V13" s="254"/>
    </row>
    <row r="14" spans="1:22" x14ac:dyDescent="0.25">
      <c r="A14" s="440"/>
      <c r="B14" s="258" t="s">
        <v>49</v>
      </c>
      <c r="C14" s="254"/>
      <c r="D14" s="254"/>
      <c r="E14" s="254"/>
      <c r="F14" s="254"/>
      <c r="G14" s="254"/>
      <c r="H14" s="254"/>
      <c r="I14" s="254"/>
      <c r="J14" s="254"/>
      <c r="K14" s="254"/>
      <c r="L14" s="254"/>
      <c r="M14" s="254"/>
      <c r="N14" s="254"/>
      <c r="O14" s="254"/>
      <c r="P14" s="254"/>
      <c r="Q14" s="254"/>
      <c r="R14" s="254"/>
      <c r="S14" s="254"/>
      <c r="T14" s="254"/>
      <c r="U14" s="254"/>
      <c r="V14" s="254"/>
    </row>
    <row r="15" spans="1:22" x14ac:dyDescent="0.25">
      <c r="A15" s="440"/>
      <c r="B15" s="258" t="s">
        <v>50</v>
      </c>
      <c r="C15" s="254"/>
      <c r="D15" s="254"/>
      <c r="E15" s="254"/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/>
      <c r="Q15" s="254"/>
      <c r="R15" s="254"/>
      <c r="S15" s="254"/>
      <c r="T15" s="254"/>
      <c r="U15" s="254"/>
      <c r="V15" s="254"/>
    </row>
    <row r="16" spans="1:22" x14ac:dyDescent="0.25">
      <c r="A16" s="440"/>
      <c r="B16" s="262" t="s">
        <v>100</v>
      </c>
      <c r="C16" s="260">
        <f>SUM(C11:C15)</f>
        <v>0</v>
      </c>
      <c r="D16" s="260">
        <f>SUM(D11:D15)</f>
        <v>0</v>
      </c>
      <c r="E16" s="260">
        <f>SUM(E11:E15)</f>
        <v>0</v>
      </c>
      <c r="F16" s="260">
        <f t="shared" ref="F16:R16" si="0">SUM(F11:F15)</f>
        <v>0</v>
      </c>
      <c r="G16" s="260">
        <f t="shared" si="0"/>
        <v>0</v>
      </c>
      <c r="H16" s="260">
        <f t="shared" si="0"/>
        <v>0</v>
      </c>
      <c r="I16" s="260">
        <f t="shared" si="0"/>
        <v>0</v>
      </c>
      <c r="J16" s="260">
        <f t="shared" si="0"/>
        <v>0</v>
      </c>
      <c r="K16" s="260">
        <f t="shared" si="0"/>
        <v>0</v>
      </c>
      <c r="L16" s="260">
        <f t="shared" si="0"/>
        <v>0</v>
      </c>
      <c r="M16" s="260">
        <f t="shared" si="0"/>
        <v>0</v>
      </c>
      <c r="N16" s="260">
        <f t="shared" si="0"/>
        <v>0</v>
      </c>
      <c r="O16" s="260">
        <f t="shared" si="0"/>
        <v>0</v>
      </c>
      <c r="P16" s="260">
        <f t="shared" si="0"/>
        <v>0</v>
      </c>
      <c r="Q16" s="260">
        <f t="shared" si="0"/>
        <v>0</v>
      </c>
      <c r="R16" s="260">
        <f t="shared" si="0"/>
        <v>0</v>
      </c>
      <c r="S16" s="260">
        <f>SUM(S11:S15)</f>
        <v>0</v>
      </c>
      <c r="T16" s="260">
        <f>SUM(T11:T15)</f>
        <v>0</v>
      </c>
      <c r="U16" s="260">
        <f>SUM(U11:U15)</f>
        <v>0</v>
      </c>
      <c r="V16" s="260">
        <f>SUM(V11:V15)</f>
        <v>0</v>
      </c>
    </row>
    <row r="17" spans="1:22" ht="32.25" x14ac:dyDescent="0.25">
      <c r="A17" s="440">
        <v>3</v>
      </c>
      <c r="B17" s="261" t="s">
        <v>104</v>
      </c>
      <c r="C17" s="266"/>
      <c r="D17" s="266"/>
      <c r="E17" s="265"/>
      <c r="F17" s="265"/>
      <c r="G17" s="265"/>
      <c r="H17" s="265"/>
      <c r="I17" s="265"/>
      <c r="J17" s="265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</row>
    <row r="18" spans="1:22" x14ac:dyDescent="0.25">
      <c r="A18" s="440"/>
      <c r="B18" s="247" t="s">
        <v>46</v>
      </c>
      <c r="C18" s="254"/>
      <c r="D18" s="254"/>
      <c r="E18" s="254"/>
      <c r="F18" s="254"/>
      <c r="G18" s="254"/>
      <c r="H18" s="254"/>
      <c r="I18" s="254"/>
      <c r="J18" s="254"/>
      <c r="K18" s="254"/>
      <c r="L18" s="254"/>
      <c r="M18" s="254"/>
      <c r="N18" s="254"/>
      <c r="O18" s="254"/>
      <c r="P18" s="254"/>
      <c r="Q18" s="254"/>
      <c r="R18" s="254"/>
      <c r="S18" s="254"/>
      <c r="T18" s="254"/>
      <c r="U18" s="254"/>
      <c r="V18" s="254"/>
    </row>
    <row r="19" spans="1:22" x14ac:dyDescent="0.25">
      <c r="A19" s="440"/>
      <c r="B19" s="247" t="s">
        <v>47</v>
      </c>
      <c r="C19" s="254"/>
      <c r="D19" s="254"/>
      <c r="E19" s="254"/>
      <c r="F19" s="254"/>
      <c r="G19" s="254"/>
      <c r="H19" s="254"/>
      <c r="I19" s="254"/>
      <c r="J19" s="254"/>
      <c r="K19" s="254"/>
      <c r="L19" s="254"/>
      <c r="M19" s="254"/>
      <c r="N19" s="254"/>
      <c r="O19" s="254"/>
      <c r="P19" s="254"/>
      <c r="Q19" s="254"/>
      <c r="R19" s="254"/>
      <c r="S19" s="254"/>
      <c r="T19" s="254"/>
      <c r="U19" s="254"/>
      <c r="V19" s="254"/>
    </row>
    <row r="20" spans="1:22" x14ac:dyDescent="0.25">
      <c r="A20" s="440"/>
      <c r="B20" s="247" t="s">
        <v>48</v>
      </c>
      <c r="C20" s="254"/>
      <c r="D20" s="254"/>
      <c r="E20" s="254"/>
      <c r="F20" s="254"/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4"/>
    </row>
    <row r="21" spans="1:22" x14ac:dyDescent="0.25">
      <c r="A21" s="440"/>
      <c r="B21" s="247" t="s">
        <v>49</v>
      </c>
      <c r="C21" s="254"/>
      <c r="D21" s="254"/>
      <c r="E21" s="254"/>
      <c r="F21" s="254"/>
      <c r="G21" s="254"/>
      <c r="H21" s="254"/>
      <c r="I21" s="254"/>
      <c r="J21" s="254"/>
      <c r="K21" s="254"/>
      <c r="L21" s="254"/>
      <c r="M21" s="254"/>
      <c r="N21" s="254"/>
      <c r="O21" s="254"/>
      <c r="P21" s="254"/>
      <c r="Q21" s="254"/>
      <c r="R21" s="254"/>
      <c r="S21" s="254"/>
      <c r="T21" s="254"/>
      <c r="U21" s="254"/>
      <c r="V21" s="254"/>
    </row>
    <row r="22" spans="1:22" x14ac:dyDescent="0.25">
      <c r="A22" s="440"/>
      <c r="B22" s="247" t="s">
        <v>50</v>
      </c>
      <c r="C22" s="254"/>
      <c r="D22" s="254"/>
      <c r="E22" s="254"/>
      <c r="F22" s="254"/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254"/>
      <c r="T22" s="254"/>
      <c r="U22" s="254"/>
      <c r="V22" s="254"/>
    </row>
    <row r="23" spans="1:22" x14ac:dyDescent="0.25">
      <c r="A23" s="440"/>
      <c r="B23" s="261" t="s">
        <v>101</v>
      </c>
      <c r="C23" s="259">
        <f t="shared" ref="C23:V23" si="1">SUM(C18:C22)</f>
        <v>0</v>
      </c>
      <c r="D23" s="259">
        <f t="shared" si="1"/>
        <v>0</v>
      </c>
      <c r="E23" s="259">
        <f t="shared" si="1"/>
        <v>0</v>
      </c>
      <c r="F23" s="259">
        <f t="shared" si="1"/>
        <v>0</v>
      </c>
      <c r="G23" s="259">
        <f t="shared" si="1"/>
        <v>0</v>
      </c>
      <c r="H23" s="259">
        <f t="shared" si="1"/>
        <v>0</v>
      </c>
      <c r="I23" s="259">
        <f t="shared" si="1"/>
        <v>0</v>
      </c>
      <c r="J23" s="259">
        <f t="shared" si="1"/>
        <v>0</v>
      </c>
      <c r="K23" s="259">
        <f t="shared" si="1"/>
        <v>0</v>
      </c>
      <c r="L23" s="259">
        <f t="shared" si="1"/>
        <v>0</v>
      </c>
      <c r="M23" s="259">
        <f t="shared" si="1"/>
        <v>0</v>
      </c>
      <c r="N23" s="259">
        <f t="shared" si="1"/>
        <v>0</v>
      </c>
      <c r="O23" s="259">
        <f t="shared" si="1"/>
        <v>0</v>
      </c>
      <c r="P23" s="259">
        <f t="shared" si="1"/>
        <v>0</v>
      </c>
      <c r="Q23" s="259">
        <f t="shared" si="1"/>
        <v>0</v>
      </c>
      <c r="R23" s="259">
        <f t="shared" si="1"/>
        <v>0</v>
      </c>
      <c r="S23" s="259">
        <f t="shared" si="1"/>
        <v>0</v>
      </c>
      <c r="T23" s="259">
        <f t="shared" si="1"/>
        <v>0</v>
      </c>
      <c r="U23" s="259">
        <f t="shared" si="1"/>
        <v>0</v>
      </c>
      <c r="V23" s="259">
        <f t="shared" si="1"/>
        <v>0</v>
      </c>
    </row>
    <row r="24" spans="1:22" x14ac:dyDescent="0.25">
      <c r="A24" s="246">
        <v>4</v>
      </c>
      <c r="B24" s="262" t="s">
        <v>1</v>
      </c>
      <c r="C24" s="254"/>
      <c r="D24" s="254"/>
      <c r="E24" s="254"/>
      <c r="F24" s="254"/>
      <c r="G24" s="254"/>
      <c r="H24" s="254"/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S24" s="254"/>
      <c r="T24" s="254"/>
      <c r="U24" s="254"/>
      <c r="V24" s="254"/>
    </row>
    <row r="25" spans="1:22" x14ac:dyDescent="0.25">
      <c r="A25" s="246">
        <v>5</v>
      </c>
      <c r="B25" s="262" t="s">
        <v>11</v>
      </c>
      <c r="C25" s="254"/>
      <c r="D25" s="254"/>
      <c r="E25" s="254"/>
      <c r="F25" s="254"/>
      <c r="G25" s="254"/>
      <c r="H25" s="254"/>
      <c r="I25" s="254"/>
      <c r="J25" s="254"/>
      <c r="K25" s="254"/>
      <c r="L25" s="254"/>
      <c r="M25" s="254"/>
      <c r="N25" s="254"/>
      <c r="O25" s="254"/>
      <c r="P25" s="254"/>
      <c r="Q25" s="254"/>
      <c r="R25" s="254"/>
      <c r="S25" s="254"/>
      <c r="T25" s="254"/>
      <c r="U25" s="254"/>
      <c r="V25" s="254"/>
    </row>
    <row r="26" spans="1:22" ht="30" x14ac:dyDescent="0.25">
      <c r="A26" s="248">
        <v>6</v>
      </c>
      <c r="B26" s="263" t="s">
        <v>41</v>
      </c>
      <c r="C26" s="249">
        <f t="shared" ref="C26:V26" si="2">C9+C16+C23+C24+C25</f>
        <v>0</v>
      </c>
      <c r="D26" s="249">
        <f t="shared" si="2"/>
        <v>0</v>
      </c>
      <c r="E26" s="249">
        <f t="shared" si="2"/>
        <v>0</v>
      </c>
      <c r="F26" s="249">
        <f t="shared" si="2"/>
        <v>0</v>
      </c>
      <c r="G26" s="249">
        <f t="shared" si="2"/>
        <v>0</v>
      </c>
      <c r="H26" s="249">
        <f t="shared" si="2"/>
        <v>0</v>
      </c>
      <c r="I26" s="249">
        <f t="shared" si="2"/>
        <v>0</v>
      </c>
      <c r="J26" s="249">
        <f t="shared" si="2"/>
        <v>0</v>
      </c>
      <c r="K26" s="249">
        <f t="shared" si="2"/>
        <v>0</v>
      </c>
      <c r="L26" s="249">
        <f t="shared" si="2"/>
        <v>0</v>
      </c>
      <c r="M26" s="249">
        <f t="shared" si="2"/>
        <v>0</v>
      </c>
      <c r="N26" s="249">
        <f t="shared" si="2"/>
        <v>0</v>
      </c>
      <c r="O26" s="249">
        <f t="shared" si="2"/>
        <v>0</v>
      </c>
      <c r="P26" s="249">
        <f t="shared" si="2"/>
        <v>0</v>
      </c>
      <c r="Q26" s="249">
        <f t="shared" si="2"/>
        <v>0</v>
      </c>
      <c r="R26" s="249">
        <f t="shared" si="2"/>
        <v>0</v>
      </c>
      <c r="S26" s="249">
        <f t="shared" si="2"/>
        <v>0</v>
      </c>
      <c r="T26" s="249">
        <f t="shared" si="2"/>
        <v>0</v>
      </c>
      <c r="U26" s="249">
        <f t="shared" si="2"/>
        <v>0</v>
      </c>
      <c r="V26" s="249">
        <f t="shared" si="2"/>
        <v>0</v>
      </c>
    </row>
    <row r="28" spans="1:22" ht="18.75" x14ac:dyDescent="0.3">
      <c r="B28" s="250" t="s">
        <v>102</v>
      </c>
      <c r="C28" s="250"/>
      <c r="D28" s="250"/>
      <c r="E28" s="250"/>
      <c r="F28" s="251"/>
      <c r="G28" s="251"/>
      <c r="H28" s="251"/>
      <c r="I28" s="251"/>
      <c r="J28" s="251"/>
    </row>
    <row r="29" spans="1:22" x14ac:dyDescent="0.25">
      <c r="B29" s="252"/>
      <c r="C29" s="252"/>
      <c r="D29" s="252"/>
      <c r="E29" s="252"/>
      <c r="F29" s="253"/>
      <c r="G29" s="253"/>
      <c r="H29" s="253"/>
      <c r="I29" s="253"/>
      <c r="J29" s="253"/>
    </row>
  </sheetData>
  <sheetProtection algorithmName="SHA-512" hashValue="sx1A+yK0Mez/OF9HXCYqE4dRAX+86aNJ7DZV2ML3SWXOpB8A/V02lX1htrh6hKzxTKdmVLXLdUwajJj+2w3HJw==" saltValue="I+fP5KWU48sYP87MogXr2g==" spinCount="100000" sheet="1" objects="1" scenarios="1" formatColumns="0" formatRows="0" insertRows="0"/>
  <mergeCells count="26">
    <mergeCell ref="A2:B2"/>
    <mergeCell ref="E2:M2"/>
    <mergeCell ref="A6:A8"/>
    <mergeCell ref="B6:B8"/>
    <mergeCell ref="C6:C8"/>
    <mergeCell ref="D6:D8"/>
    <mergeCell ref="E6:E8"/>
    <mergeCell ref="F6:F8"/>
    <mergeCell ref="G6:G8"/>
    <mergeCell ref="H6:H8"/>
    <mergeCell ref="A17:A23"/>
    <mergeCell ref="S6:S8"/>
    <mergeCell ref="T6:T8"/>
    <mergeCell ref="U6:U8"/>
    <mergeCell ref="V6:V8"/>
    <mergeCell ref="O6:O8"/>
    <mergeCell ref="P6:P8"/>
    <mergeCell ref="Q6:Q8"/>
    <mergeCell ref="R6:R8"/>
    <mergeCell ref="M6:M8"/>
    <mergeCell ref="N6:N8"/>
    <mergeCell ref="A10:A16"/>
    <mergeCell ref="I6:I8"/>
    <mergeCell ref="J6:J8"/>
    <mergeCell ref="K6:K8"/>
    <mergeCell ref="L6:L8"/>
  </mergeCells>
  <pageMargins left="0.7" right="0.7" top="0.75" bottom="0.75" header="0.3" footer="0.3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Т1 - број запослених</vt:lpstr>
      <vt:lpstr>Т2 - 411 и 412</vt:lpstr>
      <vt:lpstr>Т3 - остале ек. кл.</vt:lpstr>
      <vt:lpstr>Т4 - 465</vt:lpstr>
      <vt:lpstr>Т5 - 416</vt:lpstr>
      <vt:lpstr>Т6 - звања и занимања</vt:lpstr>
      <vt:lpstr>Т7 -413-416</vt:lpstr>
      <vt:lpstr>Т8- квартал</vt:lpstr>
      <vt:lpstr>'Т1 - број запослених'!Print_Titles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Dusanka Demic</dc:creator>
  <cp:lastModifiedBy>Dunja Tepavac</cp:lastModifiedBy>
  <cp:lastPrinted>2019-11-01T09:02:40Z</cp:lastPrinted>
  <dcterms:created xsi:type="dcterms:W3CDTF">2015-10-27T15:40:46Z</dcterms:created>
  <dcterms:modified xsi:type="dcterms:W3CDTF">2020-07-07T11:51:10Z</dcterms:modified>
</cp:coreProperties>
</file>